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/>
  <mc:AlternateContent xmlns:mc="http://schemas.openxmlformats.org/markup-compatibility/2006">
    <mc:Choice Requires="x15">
      <x15ac:absPath xmlns:x15ac="http://schemas.microsoft.com/office/spreadsheetml/2010/11/ac" url="/Users/karolnoliveira/Downloads/"/>
    </mc:Choice>
  </mc:AlternateContent>
  <xr:revisionPtr revIDLastSave="0" documentId="13_ncr:1_{1C61F4C2-0903-1545-94DB-3EAAD732C120}" xr6:coauthVersionLast="47" xr6:coauthVersionMax="47" xr10:uidLastSave="{00000000-0000-0000-0000-000000000000}"/>
  <bookViews>
    <workbookView xWindow="0" yWindow="0" windowWidth="28800" windowHeight="18000" activeTab="2" xr2:uid="{00000000-000D-0000-FFFF-FFFF00000000}"/>
  </bookViews>
  <sheets>
    <sheet name="1. Plano Orçamento de TI" sheetId="1" r:id="rId1"/>
    <sheet name="2. Calculadora ROI (Low Code)" sheetId="2" r:id="rId2"/>
    <sheet name="3. Instruçoes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/>
  <c r="C7" i="2"/>
  <c r="C6" i="2"/>
  <c r="O147" i="1"/>
  <c r="N147" i="1"/>
  <c r="M147" i="1"/>
  <c r="L147" i="1"/>
  <c r="K147" i="1"/>
  <c r="J147" i="1"/>
  <c r="I147" i="1"/>
  <c r="H147" i="1"/>
  <c r="G147" i="1"/>
  <c r="F147" i="1"/>
  <c r="E147" i="1"/>
  <c r="D14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O30" i="1" a="1"/>
  <c r="O30" i="1" s="1"/>
  <c r="N30" i="1" a="1"/>
  <c r="N30" i="1" s="1"/>
  <c r="M30" i="1" a="1"/>
  <c r="M30" i="1" s="1"/>
  <c r="L30" i="1" a="1"/>
  <c r="L30" i="1" s="1"/>
  <c r="K30" i="1" a="1"/>
  <c r="K30" i="1" s="1"/>
  <c r="J30" i="1" a="1"/>
  <c r="J30" i="1" s="1"/>
  <c r="I30" i="1" a="1"/>
  <c r="I30" i="1" s="1"/>
  <c r="H30" i="1" a="1"/>
  <c r="H30" i="1" s="1"/>
  <c r="G30" i="1" a="1"/>
  <c r="G30" i="1" s="1"/>
  <c r="F30" i="1" a="1"/>
  <c r="F30" i="1" s="1"/>
  <c r="E30" i="1" a="1"/>
  <c r="E30" i="1" s="1"/>
  <c r="D30" i="1" a="1"/>
  <c r="D30" i="1" s="1"/>
  <c r="D154" i="1" s="1"/>
  <c r="O22" i="1"/>
  <c r="N22" i="1"/>
  <c r="M22" i="1"/>
  <c r="L22" i="1"/>
  <c r="K22" i="1"/>
  <c r="J22" i="1"/>
  <c r="I22" i="1"/>
  <c r="H22" i="1"/>
  <c r="G22" i="1"/>
  <c r="F22" i="1"/>
  <c r="E22" i="1"/>
  <c r="D22" i="1"/>
  <c r="O12" i="1"/>
  <c r="N12" i="1"/>
  <c r="M12" i="1"/>
  <c r="L12" i="1"/>
  <c r="K12" i="1"/>
  <c r="J12" i="1"/>
  <c r="I12" i="1"/>
  <c r="H12" i="1"/>
  <c r="G12" i="1"/>
  <c r="F12" i="1"/>
  <c r="E12" i="1"/>
  <c r="D12" i="1"/>
  <c r="O4" i="1"/>
  <c r="N4" i="1"/>
  <c r="M4" i="1"/>
  <c r="L4" i="1"/>
  <c r="L20" i="1" s="1"/>
  <c r="L28" i="1" s="1"/>
  <c r="L129" i="1" s="1"/>
  <c r="L145" i="1" s="1"/>
  <c r="L151" i="1" s="1"/>
  <c r="L153" i="1" s="1"/>
  <c r="K4" i="1"/>
  <c r="K20" i="1" s="1"/>
  <c r="K28" i="1" s="1"/>
  <c r="K129" i="1" s="1"/>
  <c r="K145" i="1" s="1"/>
  <c r="K151" i="1" s="1"/>
  <c r="K153" i="1" s="1"/>
  <c r="J4" i="1"/>
  <c r="I4" i="1"/>
  <c r="H4" i="1"/>
  <c r="G4" i="1"/>
  <c r="F4" i="1"/>
  <c r="E4" i="1"/>
  <c r="D4" i="1"/>
  <c r="D20" i="1" s="1"/>
  <c r="D28" i="1" s="1"/>
  <c r="D129" i="1" s="1"/>
  <c r="D145" i="1" s="1"/>
  <c r="D151" i="1" s="1"/>
  <c r="D153" i="1" s="1"/>
  <c r="I20" i="1" l="1"/>
  <c r="I28" i="1" s="1"/>
  <c r="J20" i="1"/>
  <c r="J28" i="1" s="1"/>
  <c r="J129" i="1" s="1"/>
  <c r="J145" i="1" s="1"/>
  <c r="J151" i="1" s="1"/>
  <c r="J153" i="1" s="1"/>
  <c r="E20" i="1"/>
  <c r="E28" i="1" s="1"/>
  <c r="E129" i="1" s="1"/>
  <c r="E145" i="1" s="1"/>
  <c r="E151" i="1" s="1"/>
  <c r="E153" i="1" s="1"/>
  <c r="M20" i="1"/>
  <c r="M28" i="1" s="1"/>
  <c r="M129" i="1" s="1"/>
  <c r="M145" i="1" s="1"/>
  <c r="M151" i="1" s="1"/>
  <c r="M153" i="1" s="1"/>
  <c r="F20" i="1"/>
  <c r="F28" i="1" s="1"/>
  <c r="F129" i="1" s="1"/>
  <c r="F145" i="1" s="1"/>
  <c r="F151" i="1" s="1"/>
  <c r="F153" i="1" s="1"/>
  <c r="N20" i="1"/>
  <c r="N28" i="1" s="1"/>
  <c r="N129" i="1" s="1"/>
  <c r="N145" i="1" s="1"/>
  <c r="N151" i="1" s="1"/>
  <c r="N153" i="1" s="1"/>
  <c r="G20" i="1"/>
  <c r="G28" i="1" s="1"/>
  <c r="G129" i="1" s="1"/>
  <c r="G145" i="1" s="1"/>
  <c r="G151" i="1" s="1"/>
  <c r="G153" i="1" s="1"/>
  <c r="O20" i="1"/>
  <c r="O28" i="1" s="1"/>
  <c r="O129" i="1" s="1"/>
  <c r="O145" i="1" s="1"/>
  <c r="O151" i="1" s="1"/>
  <c r="O153" i="1" s="1"/>
  <c r="H20" i="1"/>
  <c r="H28" i="1" s="1"/>
  <c r="H129" i="1" s="1"/>
  <c r="H145" i="1" s="1"/>
  <c r="H151" i="1" s="1"/>
  <c r="H153" i="1" s="1"/>
  <c r="E154" i="1"/>
  <c r="I129" i="1"/>
  <c r="I145" i="1" s="1"/>
  <c r="I151" i="1" s="1"/>
  <c r="I153" i="1" s="1"/>
  <c r="C8" i="2"/>
  <c r="C11" i="2" l="1"/>
  <c r="F154" i="1"/>
  <c r="G154" i="1"/>
  <c r="H154" i="1" s="1"/>
  <c r="I154" i="1" s="1"/>
  <c r="J154" i="1" s="1"/>
  <c r="K154" i="1" s="1"/>
  <c r="L154" i="1" s="1"/>
  <c r="M154" i="1" s="1"/>
  <c r="N154" i="1" s="1"/>
  <c r="O154" i="1" s="1"/>
  <c r="B13" i="2" l="1"/>
  <c r="B15" i="2" s="1"/>
  <c r="B14" i="2"/>
  <c r="C13" i="2"/>
  <c r="C15" i="2" l="1"/>
  <c r="C1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6" authorId="0" shapeId="0" xr:uid="{00000000-0006-0000-0100-000001000000}">
      <text>
        <r>
          <rPr>
            <sz val="10"/>
            <color rgb="FF000000"/>
            <rFont val="Arial"/>
            <family val="2"/>
          </rPr>
          <t>Horas reduzidas em 75%</t>
        </r>
      </text>
    </comment>
    <comment ref="C8" authorId="0" shapeId="0" xr:uid="{00000000-0006-0000-0100-000002000000}">
      <text>
        <r>
          <rPr>
            <sz val="10"/>
            <color rgb="FF000000"/>
            <rFont val="Arial"/>
            <family val="2"/>
          </rPr>
          <t>Custos reduzidos em 75%</t>
        </r>
      </text>
    </comment>
  </commentList>
</comments>
</file>

<file path=xl/sharedStrings.xml><?xml version="1.0" encoding="utf-8"?>
<sst xmlns="http://schemas.openxmlformats.org/spreadsheetml/2006/main" count="208" uniqueCount="195">
  <si>
    <t>Confira as instruçoes para preenchimento na aba 3 desta planilha.</t>
  </si>
  <si>
    <t>Clique aqui para falar com
um especialista dtcode</t>
  </si>
  <si>
    <t>Referente</t>
  </si>
  <si>
    <t>Quantidade de meses</t>
  </si>
  <si>
    <t>RECEITA OPERACIONAL BRUTA</t>
  </si>
  <si>
    <t>RECEITAS</t>
  </si>
  <si>
    <t>Receita 01</t>
  </si>
  <si>
    <t>Receita 02</t>
  </si>
  <si>
    <t>OUTRAS ENTRADAS</t>
  </si>
  <si>
    <t>Budget 01</t>
  </si>
  <si>
    <t>Budget 02</t>
  </si>
  <si>
    <t>(-) DEDUÇÕES DA RECEITA BRUTA</t>
  </si>
  <si>
    <t>%</t>
  </si>
  <si>
    <t>DESCONTOS</t>
  </si>
  <si>
    <t>ABATIMENTOS &amp; RESTITUIÇÃO</t>
  </si>
  <si>
    <t>IMPOSTOS</t>
  </si>
  <si>
    <t>(=)</t>
  </si>
  <si>
    <t>RECEITA OPERACIONAL LÍQUIDA</t>
  </si>
  <si>
    <t>(-) CMV / CSV (CUSTO DE SERVIÇO)</t>
  </si>
  <si>
    <t>CUSTO DE SERVIÇO VENDIDO</t>
  </si>
  <si>
    <t>Custo 01</t>
  </si>
  <si>
    <t>RESULTADO OPERACIONAL BRUTO (MC)</t>
  </si>
  <si>
    <t>(-) DESPESAS OPERACIONAIS</t>
  </si>
  <si>
    <t>QNT.</t>
  </si>
  <si>
    <t>FUNCIONÁRIOS</t>
  </si>
  <si>
    <t>Dev. Front - Jr</t>
  </si>
  <si>
    <t>Dev. Back - Jr</t>
  </si>
  <si>
    <t>Dev. Fullstack - Pleno</t>
  </si>
  <si>
    <t>Dev. Mobile - Pleno</t>
  </si>
  <si>
    <t>Arquiteto de software - Senior</t>
  </si>
  <si>
    <t>Tech Leader - Senior</t>
  </si>
  <si>
    <t>Analista de BI - Jr</t>
  </si>
  <si>
    <t>Analista de Dados - Jr</t>
  </si>
  <si>
    <t>Engenheiro de Dados - Pleno</t>
  </si>
  <si>
    <t>Cientista de Dados - Pleno</t>
  </si>
  <si>
    <t>Arquiteto de Dados - Senior</t>
  </si>
  <si>
    <t>Analista de Automaçoes - Jr</t>
  </si>
  <si>
    <t>Engenheiro de Segurança - Pleno</t>
  </si>
  <si>
    <t>Técnico de Suporte - Jr</t>
  </si>
  <si>
    <t>Administrador de redes - Pleno</t>
  </si>
  <si>
    <t>Líder de infraestrutura - Senior</t>
  </si>
  <si>
    <t>Engenheiro DevOps - Jr</t>
  </si>
  <si>
    <t xml:space="preserve">Product Owner </t>
  </si>
  <si>
    <t>Scrum Master</t>
  </si>
  <si>
    <t>Gerente de Projetos</t>
  </si>
  <si>
    <t>Gerente de Tecnologia</t>
  </si>
  <si>
    <t>Gerente de Segurança da Inform.</t>
  </si>
  <si>
    <t>CTO / CIO / CISO</t>
  </si>
  <si>
    <t>FREELANCER</t>
  </si>
  <si>
    <t>Designer UX</t>
  </si>
  <si>
    <t>Designer UI</t>
  </si>
  <si>
    <t xml:space="preserve">Consultoria de Inovaçao </t>
  </si>
  <si>
    <t>Consultoria de BI / Dados</t>
  </si>
  <si>
    <t>EQUIPAMENTOS</t>
  </si>
  <si>
    <t>Cadeira ergonômica</t>
  </si>
  <si>
    <t>Celular</t>
  </si>
  <si>
    <t>Desktop</t>
  </si>
  <si>
    <t>Headset</t>
  </si>
  <si>
    <t>Impressora</t>
  </si>
  <si>
    <t>Memória ram</t>
  </si>
  <si>
    <t>Monitor</t>
  </si>
  <si>
    <t>Mouse</t>
  </si>
  <si>
    <t>Nobreak</t>
  </si>
  <si>
    <t>Notebook</t>
  </si>
  <si>
    <t>Roteador</t>
  </si>
  <si>
    <t>Servidor</t>
  </si>
  <si>
    <t>Suporte p/ teclado</t>
  </si>
  <si>
    <t>Tablet</t>
  </si>
  <si>
    <t>Teclado</t>
  </si>
  <si>
    <t>DESPESAS ADMINISTRATIVAS</t>
  </si>
  <si>
    <t>Internet</t>
  </si>
  <si>
    <t>Manutençao de equipamentos</t>
  </si>
  <si>
    <t>Suporte técnico</t>
  </si>
  <si>
    <t>Caneta</t>
  </si>
  <si>
    <t>Papel A4</t>
  </si>
  <si>
    <t>Tinta impressora</t>
  </si>
  <si>
    <t>Post it</t>
  </si>
  <si>
    <t>EVENTOS</t>
  </si>
  <si>
    <t>Smart City Expo PR</t>
  </si>
  <si>
    <t>South Summit RS</t>
  </si>
  <si>
    <t xml:space="preserve">Web Summit RJ </t>
  </si>
  <si>
    <t>Bett Brasil SP</t>
  </si>
  <si>
    <t>Festival Path SP</t>
  </si>
  <si>
    <t>VTEX Day SP</t>
  </si>
  <si>
    <t>Gramado Summit RS</t>
  </si>
  <si>
    <t>Connect Week PR</t>
  </si>
  <si>
    <t>Febraban Tech SP</t>
  </si>
  <si>
    <t>Minas Summit MG</t>
  </si>
  <si>
    <t>ACE Summit SP</t>
  </si>
  <si>
    <t>Ecommerce Brasil SP</t>
  </si>
  <si>
    <t>Startup Summit SC</t>
  </si>
  <si>
    <t>Rio Innovation Week RJ</t>
  </si>
  <si>
    <t>Futurecom SP</t>
  </si>
  <si>
    <t>Bossa Summit SP</t>
  </si>
  <si>
    <t>Feira do Empreendor SP</t>
  </si>
  <si>
    <t>RD Summit SP</t>
  </si>
  <si>
    <t>CASE ABStartups SP</t>
  </si>
  <si>
    <t>...outros</t>
  </si>
  <si>
    <t>VIAGENS</t>
  </si>
  <si>
    <t>Evento 01</t>
  </si>
  <si>
    <t>Evento 02</t>
  </si>
  <si>
    <t>Imersao 01</t>
  </si>
  <si>
    <t>Imersao 02</t>
  </si>
  <si>
    <t>PLANO DE SAÚDE</t>
  </si>
  <si>
    <t xml:space="preserve">Plano corporativo </t>
  </si>
  <si>
    <t>SOFTWARES E SISTEMAS</t>
  </si>
  <si>
    <t>Email (Google Workspace, Microsoft 365 ou outros)</t>
  </si>
  <si>
    <t>Comunicaçao (Slack, Discord, Google Chat ou outros)</t>
  </si>
  <si>
    <t>Gestor de task (Clickup, Jira, Pipefy, Asana, Trello ou outros)</t>
  </si>
  <si>
    <t>Antivírus (Kaspersky, Norton, McAfee...)</t>
  </si>
  <si>
    <t>Video (Zoom, Netglobe, Cisco...)</t>
  </si>
  <si>
    <t>Firewall</t>
  </si>
  <si>
    <t>Segurança e VPN</t>
  </si>
  <si>
    <t xml:space="preserve">Controle de Versao </t>
  </si>
  <si>
    <t xml:space="preserve">Helpdesk </t>
  </si>
  <si>
    <t xml:space="preserve">EDUCAÇAO / CAPACITAÇAO </t>
  </si>
  <si>
    <t>Curso 01</t>
  </si>
  <si>
    <t>Curso 02</t>
  </si>
  <si>
    <t>BÔNUS</t>
  </si>
  <si>
    <t>Bônus 01</t>
  </si>
  <si>
    <t>Bônus 02</t>
  </si>
  <si>
    <t>RESULTADO OPERACIONAL LIQUIDO (EBITDA)</t>
  </si>
  <si>
    <t>(-) DESPESAS FINANCEIRAS</t>
  </si>
  <si>
    <t>VARIAÇÕES COMETÁRIAS E CAMBIAIS</t>
  </si>
  <si>
    <t>JUROS</t>
  </si>
  <si>
    <t>(-) OUTRAS DESPESAS</t>
  </si>
  <si>
    <t>AMORTIZAÇÕES/DEPRECIAÇÕES</t>
  </si>
  <si>
    <t>PASSIVO ACUMULADO</t>
  </si>
  <si>
    <t>DIVERSOS</t>
  </si>
  <si>
    <t>(=) RESULTADO OPERACIONAL DO IR E CSLL</t>
  </si>
  <si>
    <t>(-) PROVISÃO PARA IRPJ E CSLL</t>
  </si>
  <si>
    <t>IRPJ E CSLL</t>
  </si>
  <si>
    <t>RESULTADO LÍQUIDO DO PERÍODO</t>
  </si>
  <si>
    <t>MARGEM LÍQUIDA</t>
  </si>
  <si>
    <t>CAIXA</t>
  </si>
  <si>
    <t xml:space="preserve">Confira as instruçoes para preenchimento na aba 3 desta planilha.                                        </t>
  </si>
  <si>
    <r>
      <rPr>
        <b/>
        <sz val="12"/>
        <color rgb="FF000000"/>
        <rFont val="Arial"/>
        <family val="2"/>
      </rPr>
      <t xml:space="preserve">CALCULANDO O </t>
    </r>
    <r>
      <rPr>
        <b/>
        <sz val="12"/>
        <color rgb="FF000000"/>
        <rFont val="Arial"/>
        <family val="2"/>
      </rPr>
      <t>INVESTIMENTO</t>
    </r>
    <r>
      <rPr>
        <b/>
        <sz val="12"/>
        <color rgb="FF000000"/>
        <rFont val="Arial"/>
        <family val="2"/>
      </rPr>
      <t xml:space="preserve"> NO PROJETO</t>
    </r>
  </si>
  <si>
    <t>Processo</t>
  </si>
  <si>
    <t>Modelo Tradicional</t>
  </si>
  <si>
    <t>Modelo Low-Code (Mendix)</t>
  </si>
  <si>
    <t>Custo com desenvolvimento / time to market value</t>
  </si>
  <si>
    <r>
      <rPr>
        <b/>
        <sz val="12"/>
        <color rgb="FF000000"/>
        <rFont val="Arial"/>
        <family val="2"/>
      </rPr>
      <t xml:space="preserve">CALCULANDO O </t>
    </r>
    <r>
      <rPr>
        <b/>
        <sz val="12"/>
        <color rgb="FF000000"/>
        <rFont val="Arial"/>
        <family val="2"/>
      </rPr>
      <t>RETORNO</t>
    </r>
    <r>
      <rPr>
        <b/>
        <sz val="12"/>
        <color rgb="FF000000"/>
        <rFont val="Arial"/>
        <family val="2"/>
      </rPr>
      <t xml:space="preserve"> DE RECEITA GERADA</t>
    </r>
  </si>
  <si>
    <t>-</t>
  </si>
  <si>
    <t>Valor em Caixa do Negócio</t>
  </si>
  <si>
    <t>Retorno sob o investimento (ROI)</t>
  </si>
  <si>
    <t xml:space="preserve">OBSERVAÇOES: </t>
  </si>
  <si>
    <t>GERE MAIS RETORNO AO SEU TIME DE TECNOLOGIA CLICANDO AQUI</t>
  </si>
  <si>
    <r>
      <rPr>
        <i/>
        <sz val="10"/>
        <rFont val="Arial"/>
        <family val="2"/>
      </rPr>
      <t xml:space="preserve">dtcode - transformaçao digital que acelera negócios - </t>
    </r>
    <r>
      <rPr>
        <i/>
        <u/>
        <sz val="10"/>
        <color rgb="FF1155CC"/>
        <rFont val="Arial"/>
        <family val="2"/>
      </rPr>
      <t>https://www.dtcode.com.br/</t>
    </r>
    <r>
      <rPr>
        <i/>
        <sz val="10"/>
        <rFont val="Arial"/>
        <family val="2"/>
      </rPr>
      <t xml:space="preserve"> - Todos os direitos reservados</t>
    </r>
  </si>
  <si>
    <t xml:space="preserve">                               Confira as instruçoes para preenchimento nesta aba                                      </t>
  </si>
  <si>
    <t>INSTRUÇOES ABA 1: PLANO ORÇAMENTO TI</t>
  </si>
  <si>
    <t>Tópico</t>
  </si>
  <si>
    <t xml:space="preserve">Instruçao </t>
  </si>
  <si>
    <t>Budget</t>
  </si>
  <si>
    <t>Na linha 10 você deve preencher qual o budget receberá para gerir a sua área, e a qualquer momento que receber novos budgets, pode preencher na linha 11 e abrir outras entradas.</t>
  </si>
  <si>
    <t>Alavancas</t>
  </si>
  <si>
    <t>Quantidades, porcentagens, valores de budget modifique a vontade - destacadas em amarelo.</t>
  </si>
  <si>
    <t>Quantidades</t>
  </si>
  <si>
    <t>Conforme você multiplicar a quantidade de profissionais, o custo total de folha será acrescido do valor.</t>
  </si>
  <si>
    <t>Salários</t>
  </si>
  <si>
    <r>
      <rPr>
        <sz val="10"/>
        <color theme="1"/>
        <rFont val="Arial"/>
        <family val="2"/>
      </rPr>
      <t xml:space="preserve">A média de salários foi extraída de fonte segura, mas ajuste conforme a sua realidade.
</t>
    </r>
    <r>
      <rPr>
        <sz val="9"/>
        <color theme="1"/>
        <rFont val="Arial"/>
        <family val="2"/>
      </rPr>
      <t>Fonte: https://www.salario.com.br/estatisticas/cargos-e-salarios-de-ti-tecnologia-da-informacao/#google_vignette</t>
    </r>
  </si>
  <si>
    <t>Eventos</t>
  </si>
  <si>
    <t xml:space="preserve">Elencamos os principais eventos de inovaçao e tecnologia no Brasil e você também pode adicionar internacionais, caso seja seu cenário. </t>
  </si>
  <si>
    <t>Viagens</t>
  </si>
  <si>
    <t>Fator ligado a eventos, calcule mediante quantidade de eventos que seu time participará.</t>
  </si>
  <si>
    <t>Equipamentos, Despesas e Softwares</t>
  </si>
  <si>
    <t>Sugerimos uma lista padrao, ajuste de acordo com a sua realidade.</t>
  </si>
  <si>
    <t>INSTRUÇOES ABA 2: CALCULADORA ROI LOW CODE (MENDIX)</t>
  </si>
  <si>
    <t>Quantidade de horas de desenvolvimento tradicional, valor/hora de desenvolvedor e receita adquirida modifique conforme sua realidade - em amarelo.</t>
  </si>
  <si>
    <t>Quantidade de horas desenvolv. tradicional</t>
  </si>
  <si>
    <t>Para usar a alavanca B6, tome como base uma proposta que possua de fábrica de software ou desenvolvimento tradicional de volume de horas proposto.</t>
  </si>
  <si>
    <t>Custo de horas/dev</t>
  </si>
  <si>
    <t>Para usar a alavanca B7, tome como base um valor de hora/desenvolvedor que possua - sugerimos com base no mercado.</t>
  </si>
  <si>
    <t>Na célula C11 insira a receita ou economia gerada ao negócio conforme o seu cenário.</t>
  </si>
  <si>
    <t>Tradicional e Low Code</t>
  </si>
  <si>
    <t>Está formatado na coluna B os resultados tradicionais e na coluna C de low code - nao mexa nas células que nao sao alavancas (todas que nao estao em amarelo)</t>
  </si>
  <si>
    <t>Custo com desenvolvimento</t>
  </si>
  <si>
    <t>Calculado automaticamente - evidencia o orçamento demandado para cada cenário.</t>
  </si>
  <si>
    <t>Valor em caixa do negócio</t>
  </si>
  <si>
    <t>Calculado automaticamente - envidencia o quanto fica em caixa de economia se tomamos como base a receita/economia gerada subtraindo o valor gasto com desenvolvimento.</t>
  </si>
  <si>
    <t>Índice de consumo de receita</t>
  </si>
  <si>
    <t>Calculado automaticamente - evidencia qual % da sua receita/economia é utilizada em cada formato.</t>
  </si>
  <si>
    <t>ROI</t>
  </si>
  <si>
    <t>Calculado automaticamente - compara o retorno que você obtém no tradicional x low code Mendix.</t>
  </si>
  <si>
    <r>
      <rPr>
        <i/>
        <sz val="10"/>
        <rFont val="Arial"/>
        <family val="2"/>
      </rPr>
      <t xml:space="preserve">dtcode - transformaçao digital que acelera negócios - </t>
    </r>
    <r>
      <rPr>
        <i/>
        <u/>
        <sz val="10"/>
        <color rgb="FF1155CC"/>
        <rFont val="Arial"/>
        <family val="2"/>
      </rPr>
      <t>https://www.dtcode.com.br/</t>
    </r>
    <r>
      <rPr>
        <i/>
        <sz val="10"/>
        <rFont val="Arial"/>
        <family val="2"/>
      </rPr>
      <t xml:space="preserve"> - Todos os direitos reservados                </t>
    </r>
  </si>
  <si>
    <t>dtcode - transformaçao digital que acelera negócios - https://www.dtcode.com.br - Todos os direitos reservados</t>
  </si>
  <si>
    <t>QUER TER MAIS AGILIDADE E MENOS CUSTOS? CLIQUE AQUI E FALE CONOSCO</t>
  </si>
  <si>
    <t>Quantidade estimadade horas para entregar uma solução</t>
  </si>
  <si>
    <t>Custo médio por hora de profissional (desenvolvedor)</t>
  </si>
  <si>
    <t>Economia Gerada com Low Code (mao de obra)</t>
  </si>
  <si>
    <t>Índice de Consumo de Economia</t>
  </si>
  <si>
    <t>CALCULADORA DE CUSTOS 
TRADICIONAL x LOW CODE</t>
  </si>
  <si>
    <t>QUERO OTIMIZAR OS MEUS INVESTIMENTOS</t>
  </si>
  <si>
    <r>
      <t xml:space="preserve">GESTÃO FINANCEIRA DE TI </t>
    </r>
    <r>
      <rPr>
        <sz val="12"/>
        <color rgb="FF7030A0"/>
        <rFont val="Arial"/>
        <family val="2"/>
      </rPr>
      <t>by dtcode</t>
    </r>
  </si>
  <si>
    <t>Economia de negócio</t>
  </si>
  <si>
    <r>
      <rPr>
        <b/>
        <sz val="10"/>
        <color theme="1"/>
        <rFont val="Arial"/>
        <family val="2"/>
      </rPr>
      <t>1.</t>
    </r>
    <r>
      <rPr>
        <sz val="10"/>
        <color theme="1"/>
        <rFont val="Arial"/>
        <family val="2"/>
      </rPr>
      <t xml:space="preserve"> Confira as instruçoes para preenchimento desta planilha na aba 3 deste arquivo;
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. Ao conseguir entregar uma solução em menos tempo, o impacto no negócio é maior, por conta da aplicação estar rodando antes
e pela agilidade em se desenvolver em Low-Code Mendix;
</t>
    </r>
    <r>
      <rPr>
        <b/>
        <sz val="10"/>
        <color theme="1"/>
        <rFont val="Arial"/>
        <family val="2"/>
      </rPr>
      <t>3.</t>
    </r>
    <r>
      <rPr>
        <sz val="10"/>
        <color theme="1"/>
        <rFont val="Arial"/>
        <family val="2"/>
      </rPr>
      <t xml:space="preserve"> O cálculo de retorno sob investimento tangiliza a rentabilidade do low code se comparado a desenvolvimento em linguagem tradicional, mesmo que ainda nao incluso os cálculos de ciclo de vida de software e manutençao.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</si>
</sst>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mm/yyyy"/>
    <numFmt numFmtId="165" formatCode="[$R$]#,##0.00"/>
    <numFmt numFmtId="166" formatCode="&quot;R$ &quot;#,##0.00;[Red]&quot;-R$ &quot;#,##0.00"/>
    <numFmt numFmtId="167" formatCode="[$R$ -416]#,##0.00"/>
    <numFmt numFmtId="168" formatCode="_([$R$ -416]* #,##0.00_);_([$R$ -416]* \(#,##0.00\);_([$R$ -416]* &quot;-&quot;??_);_(@_)"/>
  </numFmts>
  <fonts count="27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1"/>
      <color rgb="FFFFFFFF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FFFFFF"/>
      <name val="Arial"/>
      <family val="2"/>
    </font>
    <font>
      <b/>
      <sz val="10"/>
      <color rgb="FFFF0000"/>
      <name val="Arial"/>
      <family val="2"/>
    </font>
    <font>
      <b/>
      <sz val="14"/>
      <color rgb="FFFFFFFF"/>
      <name val="Arial"/>
      <family val="2"/>
    </font>
    <font>
      <b/>
      <sz val="10"/>
      <color rgb="FFFFFFFF"/>
      <name val="Arial"/>
      <family val="2"/>
    </font>
    <font>
      <b/>
      <sz val="12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i/>
      <u/>
      <sz val="10"/>
      <color rgb="FF0000FF"/>
      <name val="Arial"/>
      <family val="2"/>
    </font>
    <font>
      <i/>
      <sz val="10"/>
      <name val="Arial"/>
      <family val="2"/>
    </font>
    <font>
      <i/>
      <u/>
      <sz val="10"/>
      <color rgb="FF1155CC"/>
      <name val="Arial"/>
      <family val="2"/>
    </font>
    <font>
      <sz val="9"/>
      <color theme="1"/>
      <name val="Arial"/>
      <family val="2"/>
    </font>
    <font>
      <u/>
      <sz val="10"/>
      <color theme="10"/>
      <name val="Arial"/>
      <family val="2"/>
      <scheme val="minor"/>
    </font>
    <font>
      <sz val="10"/>
      <color rgb="FF000000"/>
      <name val="Arial"/>
      <family val="2"/>
    </font>
    <font>
      <u/>
      <sz val="12"/>
      <color theme="10"/>
      <name val="Arial"/>
      <family val="2"/>
      <scheme val="minor"/>
    </font>
    <font>
      <u/>
      <sz val="14"/>
      <color theme="10"/>
      <name val="Arial"/>
      <family val="2"/>
      <scheme val="minor"/>
    </font>
    <font>
      <sz val="12"/>
      <color rgb="FF000000"/>
      <name val="Arial"/>
      <family val="2"/>
      <scheme val="minor"/>
    </font>
    <font>
      <sz val="12"/>
      <color rgb="FF7030A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FFFF00"/>
        <bgColor rgb="FFFFFF00"/>
      </patternFill>
    </fill>
    <fill>
      <patternFill patternType="solid">
        <fgColor rgb="FFD9D2E9"/>
        <bgColor rgb="FFD9D2E9"/>
      </patternFill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rgb="FF9900FF"/>
      </patternFill>
    </fill>
    <fill>
      <patternFill patternType="solid">
        <fgColor rgb="FF7030A0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111">
    <xf numFmtId="0" fontId="0" fillId="0" borderId="0" xfId="0"/>
    <xf numFmtId="0" fontId="10" fillId="0" borderId="18" xfId="0" applyFont="1" applyBorder="1" applyAlignment="1">
      <alignment horizontal="center"/>
    </xf>
    <xf numFmtId="0" fontId="10" fillId="2" borderId="14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wrapText="1"/>
    </xf>
    <xf numFmtId="0" fontId="15" fillId="0" borderId="15" xfId="0" applyFont="1" applyBorder="1" applyAlignment="1">
      <alignment wrapText="1"/>
    </xf>
    <xf numFmtId="0" fontId="15" fillId="0" borderId="10" xfId="0" applyFont="1" applyBorder="1" applyAlignment="1">
      <alignment wrapText="1"/>
    </xf>
    <xf numFmtId="0" fontId="0" fillId="0" borderId="0" xfId="0"/>
    <xf numFmtId="0" fontId="6" fillId="2" borderId="15" xfId="0" applyFont="1" applyFill="1" applyBorder="1" applyAlignment="1">
      <alignment horizontal="center"/>
    </xf>
    <xf numFmtId="0" fontId="4" fillId="0" borderId="10" xfId="0" applyFont="1" applyBorder="1"/>
    <xf numFmtId="0" fontId="12" fillId="5" borderId="15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167" fontId="1" fillId="3" borderId="2" xfId="0" applyNumberFormat="1" applyFont="1" applyFill="1" applyBorder="1" applyProtection="1">
      <protection locked="0"/>
    </xf>
    <xf numFmtId="0" fontId="4" fillId="0" borderId="3" xfId="0" applyFont="1" applyBorder="1" applyProtection="1">
      <protection locked="0"/>
    </xf>
    <xf numFmtId="0" fontId="1" fillId="0" borderId="4" xfId="0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5" fillId="0" borderId="1" xfId="0" applyFont="1" applyBorder="1" applyProtection="1">
      <protection locked="0"/>
    </xf>
    <xf numFmtId="0" fontId="6" fillId="0" borderId="1" xfId="0" applyFont="1" applyBorder="1" applyAlignment="1" applyProtection="1">
      <alignment horizontal="right"/>
      <protection locked="0"/>
    </xf>
    <xf numFmtId="0" fontId="8" fillId="2" borderId="7" xfId="0" applyFont="1" applyFill="1" applyBorder="1" applyProtection="1">
      <protection locked="0"/>
    </xf>
    <xf numFmtId="0" fontId="4" fillId="0" borderId="8" xfId="0" applyFont="1" applyBorder="1" applyProtection="1">
      <protection locked="0"/>
    </xf>
    <xf numFmtId="165" fontId="8" fillId="2" borderId="7" xfId="0" applyNumberFormat="1" applyFont="1" applyFill="1" applyBorder="1" applyAlignment="1" applyProtection="1">
      <alignment horizontal="right"/>
      <protection locked="0"/>
    </xf>
    <xf numFmtId="165" fontId="8" fillId="2" borderId="9" xfId="0" applyNumberFormat="1" applyFont="1" applyFill="1" applyBorder="1" applyAlignment="1" applyProtection="1">
      <alignment horizontal="right"/>
      <protection locked="0"/>
    </xf>
    <xf numFmtId="0" fontId="5" fillId="0" borderId="2" xfId="0" applyFont="1" applyBorder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166" fontId="1" fillId="0" borderId="0" xfId="0" applyNumberFormat="1" applyFont="1" applyProtection="1">
      <protection locked="0"/>
    </xf>
    <xf numFmtId="166" fontId="1" fillId="0" borderId="2" xfId="0" applyNumberFormat="1" applyFont="1" applyBorder="1" applyProtection="1">
      <protection locked="0"/>
    </xf>
    <xf numFmtId="167" fontId="1" fillId="0" borderId="2" xfId="0" applyNumberFormat="1" applyFont="1" applyBorder="1" applyAlignment="1" applyProtection="1">
      <alignment horizontal="right"/>
      <protection locked="0"/>
    </xf>
    <xf numFmtId="167" fontId="1" fillId="0" borderId="2" xfId="0" applyNumberFormat="1" applyFont="1" applyBorder="1" applyProtection="1">
      <protection locked="0"/>
    </xf>
    <xf numFmtId="165" fontId="8" fillId="2" borderId="7" xfId="0" applyNumberFormat="1" applyFont="1" applyFill="1" applyBorder="1" applyProtection="1">
      <protection locked="0"/>
    </xf>
    <xf numFmtId="165" fontId="6" fillId="3" borderId="7" xfId="0" applyNumberFormat="1" applyFont="1" applyFill="1" applyBorder="1" applyAlignment="1" applyProtection="1">
      <alignment horizontal="right"/>
      <protection locked="0"/>
    </xf>
    <xf numFmtId="10" fontId="1" fillId="3" borderId="2" xfId="0" applyNumberFormat="1" applyFont="1" applyFill="1" applyBorder="1" applyProtection="1">
      <protection locked="0"/>
    </xf>
    <xf numFmtId="166" fontId="1" fillId="0" borderId="0" xfId="0" applyNumberFormat="1" applyFont="1" applyProtection="1">
      <protection locked="0"/>
    </xf>
    <xf numFmtId="166" fontId="5" fillId="4" borderId="9" xfId="0" applyNumberFormat="1" applyFont="1" applyFill="1" applyBorder="1" applyProtection="1">
      <protection locked="0"/>
    </xf>
    <xf numFmtId="166" fontId="5" fillId="4" borderId="9" xfId="0" applyNumberFormat="1" applyFont="1" applyFill="1" applyBorder="1" applyAlignment="1" applyProtection="1">
      <alignment horizontal="right"/>
      <protection locked="0"/>
    </xf>
    <xf numFmtId="165" fontId="1" fillId="0" borderId="0" xfId="0" applyNumberFormat="1" applyFont="1" applyProtection="1">
      <protection locked="0"/>
    </xf>
    <xf numFmtId="166" fontId="1" fillId="4" borderId="9" xfId="0" applyNumberFormat="1" applyFont="1" applyFill="1" applyBorder="1" applyProtection="1">
      <protection locked="0"/>
    </xf>
    <xf numFmtId="0" fontId="5" fillId="5" borderId="2" xfId="0" applyFont="1" applyFill="1" applyBorder="1" applyProtection="1">
      <protection locked="0"/>
    </xf>
    <xf numFmtId="0" fontId="1" fillId="5" borderId="0" xfId="0" applyFont="1" applyFill="1" applyProtection="1">
      <protection locked="0"/>
    </xf>
    <xf numFmtId="0" fontId="6" fillId="3" borderId="2" xfId="0" applyFont="1" applyFill="1" applyBorder="1" applyAlignment="1" applyProtection="1">
      <alignment horizontal="right"/>
      <protection locked="0"/>
    </xf>
    <xf numFmtId="166" fontId="1" fillId="0" borderId="10" xfId="0" applyNumberFormat="1" applyFont="1" applyBorder="1" applyProtection="1">
      <protection locked="0"/>
    </xf>
    <xf numFmtId="166" fontId="1" fillId="0" borderId="11" xfId="0" applyNumberFormat="1" applyFont="1" applyBorder="1" applyProtection="1">
      <protection locked="0"/>
    </xf>
    <xf numFmtId="167" fontId="1" fillId="0" borderId="11" xfId="0" applyNumberFormat="1" applyFont="1" applyBorder="1" applyProtection="1">
      <protection locked="0"/>
    </xf>
    <xf numFmtId="166" fontId="9" fillId="4" borderId="9" xfId="0" applyNumberFormat="1" applyFont="1" applyFill="1" applyBorder="1" applyAlignment="1" applyProtection="1">
      <alignment horizontal="right"/>
      <protection locked="0"/>
    </xf>
    <xf numFmtId="166" fontId="5" fillId="0" borderId="2" xfId="0" applyNumberFormat="1" applyFont="1" applyBorder="1" applyProtection="1">
      <protection locked="0"/>
    </xf>
    <xf numFmtId="166" fontId="1" fillId="0" borderId="3" xfId="0" applyNumberFormat="1" applyFont="1" applyBorder="1" applyProtection="1">
      <protection locked="0"/>
    </xf>
    <xf numFmtId="166" fontId="1" fillId="0" borderId="12" xfId="0" applyNumberFormat="1" applyFont="1" applyBorder="1" applyProtection="1">
      <protection locked="0"/>
    </xf>
    <xf numFmtId="167" fontId="1" fillId="0" borderId="12" xfId="0" applyNumberFormat="1" applyFont="1" applyBorder="1" applyProtection="1">
      <protection locked="0"/>
    </xf>
    <xf numFmtId="10" fontId="8" fillId="2" borderId="7" xfId="0" applyNumberFormat="1" applyFont="1" applyFill="1" applyBorder="1" applyAlignment="1" applyProtection="1">
      <alignment horizontal="center"/>
      <protection locked="0"/>
    </xf>
    <xf numFmtId="10" fontId="8" fillId="2" borderId="9" xfId="0" applyNumberFormat="1" applyFont="1" applyFill="1" applyBorder="1" applyAlignment="1" applyProtection="1">
      <alignment horizontal="center"/>
      <protection locked="0"/>
    </xf>
    <xf numFmtId="10" fontId="8" fillId="2" borderId="9" xfId="0" applyNumberFormat="1" applyFont="1" applyFill="1" applyBorder="1" applyAlignment="1" applyProtection="1">
      <alignment horizontal="right"/>
      <protection locked="0"/>
    </xf>
    <xf numFmtId="167" fontId="1" fillId="0" borderId="0" xfId="0" applyNumberFormat="1" applyFont="1" applyProtection="1">
      <protection locked="0"/>
    </xf>
    <xf numFmtId="0" fontId="0" fillId="0" borderId="0" xfId="0" applyProtection="1">
      <protection locked="0"/>
    </xf>
    <xf numFmtId="0" fontId="1" fillId="0" borderId="1" xfId="0" applyFont="1" applyBorder="1" applyProtection="1"/>
    <xf numFmtId="0" fontId="4" fillId="0" borderId="5" xfId="0" applyFont="1" applyBorder="1" applyProtection="1"/>
    <xf numFmtId="0" fontId="4" fillId="0" borderId="6" xfId="0" applyFont="1" applyBorder="1" applyProtection="1"/>
    <xf numFmtId="0" fontId="2" fillId="0" borderId="2" xfId="0" applyFont="1" applyBorder="1" applyAlignment="1" applyProtection="1">
      <alignment horizontal="center" wrapText="1"/>
    </xf>
    <xf numFmtId="0" fontId="3" fillId="2" borderId="3" xfId="0" applyFont="1" applyFill="1" applyBorder="1" applyAlignment="1" applyProtection="1">
      <alignment horizontal="center" vertical="center"/>
    </xf>
    <xf numFmtId="0" fontId="4" fillId="0" borderId="3" xfId="0" applyFont="1" applyBorder="1" applyProtection="1"/>
    <xf numFmtId="0" fontId="1" fillId="0" borderId="6" xfId="0" applyFont="1" applyBorder="1" applyProtection="1">
      <protection locked="0"/>
    </xf>
    <xf numFmtId="0" fontId="1" fillId="0" borderId="20" xfId="0" applyFont="1" applyBorder="1" applyAlignment="1" applyProtection="1">
      <alignment horizontal="center"/>
    </xf>
    <xf numFmtId="0" fontId="6" fillId="2" borderId="15" xfId="0" applyFont="1" applyFill="1" applyBorder="1" applyAlignment="1" applyProtection="1">
      <alignment horizontal="center"/>
      <protection locked="0"/>
    </xf>
    <xf numFmtId="0" fontId="4" fillId="0" borderId="10" xfId="0" applyFont="1" applyBorder="1" applyProtection="1">
      <protection locked="0"/>
    </xf>
    <xf numFmtId="0" fontId="12" fillId="5" borderId="15" xfId="0" applyFont="1" applyFill="1" applyBorder="1" applyAlignment="1" applyProtection="1">
      <alignment horizontal="center"/>
      <protection locked="0"/>
    </xf>
    <xf numFmtId="0" fontId="13" fillId="6" borderId="15" xfId="0" applyFont="1" applyFill="1" applyBorder="1" applyAlignment="1" applyProtection="1">
      <alignment horizontal="left"/>
      <protection locked="0"/>
    </xf>
    <xf numFmtId="0" fontId="13" fillId="6" borderId="0" xfId="0" applyFont="1" applyFill="1" applyAlignment="1" applyProtection="1">
      <alignment horizontal="left"/>
      <protection locked="0"/>
    </xf>
    <xf numFmtId="0" fontId="13" fillId="6" borderId="10" xfId="0" applyFont="1" applyFill="1" applyBorder="1" applyAlignment="1" applyProtection="1">
      <alignment horizontal="left"/>
      <protection locked="0"/>
    </xf>
    <xf numFmtId="0" fontId="1" fillId="0" borderId="15" xfId="0" applyFont="1" applyBorder="1" applyProtection="1">
      <protection locked="0"/>
    </xf>
    <xf numFmtId="0" fontId="5" fillId="3" borderId="0" xfId="0" applyFont="1" applyFill="1" applyAlignment="1" applyProtection="1">
      <alignment horizontal="right"/>
      <protection locked="0"/>
    </xf>
    <xf numFmtId="0" fontId="5" fillId="3" borderId="0" xfId="0" applyFont="1" applyFill="1" applyProtection="1">
      <protection locked="0"/>
    </xf>
    <xf numFmtId="167" fontId="5" fillId="0" borderId="0" xfId="0" applyNumberFormat="1" applyFont="1" applyAlignment="1" applyProtection="1">
      <alignment horizontal="right"/>
      <protection locked="0"/>
    </xf>
    <xf numFmtId="167" fontId="5" fillId="0" borderId="10" xfId="0" applyNumberFormat="1" applyFont="1" applyBorder="1" applyAlignment="1" applyProtection="1">
      <alignment horizontal="right"/>
      <protection locked="0"/>
    </xf>
    <xf numFmtId="167" fontId="5" fillId="3" borderId="10" xfId="0" applyNumberFormat="1" applyFont="1" applyFill="1" applyBorder="1" applyAlignment="1" applyProtection="1">
      <alignment horizontal="right"/>
      <protection locked="0"/>
    </xf>
    <xf numFmtId="0" fontId="14" fillId="6" borderId="15" xfId="0" applyFont="1" applyFill="1" applyBorder="1" applyAlignment="1" applyProtection="1">
      <alignment horizontal="left"/>
      <protection locked="0"/>
    </xf>
    <xf numFmtId="0" fontId="15" fillId="0" borderId="15" xfId="0" applyFont="1" applyBorder="1" applyProtection="1">
      <protection locked="0"/>
    </xf>
    <xf numFmtId="0" fontId="15" fillId="0" borderId="16" xfId="0" applyFont="1" applyBorder="1" applyProtection="1">
      <protection locked="0"/>
    </xf>
    <xf numFmtId="4" fontId="15" fillId="0" borderId="3" xfId="0" applyNumberFormat="1" applyFont="1" applyBorder="1" applyProtection="1">
      <protection locked="0"/>
    </xf>
    <xf numFmtId="4" fontId="15" fillId="0" borderId="12" xfId="0" applyNumberFormat="1" applyFont="1" applyBorder="1" applyProtection="1">
      <protection locked="0"/>
    </xf>
    <xf numFmtId="0" fontId="10" fillId="0" borderId="1" xfId="0" applyFont="1" applyBorder="1" applyAlignment="1" applyProtection="1">
      <alignment horizontal="center"/>
    </xf>
    <xf numFmtId="0" fontId="11" fillId="2" borderId="13" xfId="0" applyFont="1" applyFill="1" applyBorder="1" applyAlignment="1" applyProtection="1">
      <alignment horizontal="left" vertical="center"/>
    </xf>
    <xf numFmtId="0" fontId="4" fillId="0" borderId="14" xfId="0" applyFont="1" applyBorder="1" applyProtection="1"/>
    <xf numFmtId="0" fontId="1" fillId="0" borderId="10" xfId="0" applyFont="1" applyBorder="1" applyAlignment="1" applyProtection="1">
      <alignment horizontal="right"/>
    </xf>
    <xf numFmtId="0" fontId="1" fillId="0" borderId="10" xfId="0" applyFont="1" applyBorder="1" applyProtection="1"/>
    <xf numFmtId="167" fontId="1" fillId="0" borderId="0" xfId="0" applyNumberFormat="1" applyFont="1" applyAlignment="1" applyProtection="1">
      <alignment horizontal="right"/>
    </xf>
    <xf numFmtId="167" fontId="1" fillId="0" borderId="10" xfId="0" applyNumberFormat="1" applyFont="1" applyBorder="1" applyAlignment="1" applyProtection="1">
      <alignment horizontal="right"/>
    </xf>
    <xf numFmtId="10" fontId="15" fillId="0" borderId="0" xfId="0" applyNumberFormat="1" applyFont="1" applyProtection="1"/>
    <xf numFmtId="10" fontId="15" fillId="0" borderId="10" xfId="0" applyNumberFormat="1" applyFont="1" applyBorder="1" applyProtection="1"/>
    <xf numFmtId="0" fontId="12" fillId="5" borderId="15" xfId="0" applyFont="1" applyFill="1" applyBorder="1" applyAlignment="1" applyProtection="1">
      <alignment horizontal="center"/>
    </xf>
    <xf numFmtId="0" fontId="0" fillId="0" borderId="0" xfId="0" applyProtection="1"/>
    <xf numFmtId="0" fontId="4" fillId="0" borderId="10" xfId="0" applyFont="1" applyBorder="1" applyProtection="1"/>
    <xf numFmtId="0" fontId="1" fillId="0" borderId="16" xfId="0" applyFont="1" applyBorder="1" applyAlignment="1" applyProtection="1">
      <alignment vertical="center" wrapText="1"/>
    </xf>
    <xf numFmtId="0" fontId="1" fillId="0" borderId="3" xfId="0" applyFont="1" applyBorder="1" applyAlignment="1" applyProtection="1">
      <alignment vertical="center" wrapText="1"/>
    </xf>
    <xf numFmtId="0" fontId="1" fillId="0" borderId="12" xfId="0" applyFont="1" applyBorder="1" applyAlignment="1" applyProtection="1">
      <alignment vertical="center" wrapText="1"/>
    </xf>
    <xf numFmtId="0" fontId="17" fillId="0" borderId="0" xfId="0" applyFont="1" applyAlignment="1" applyProtection="1">
      <alignment horizontal="center"/>
    </xf>
    <xf numFmtId="0" fontId="23" fillId="3" borderId="19" xfId="1" applyFont="1" applyFill="1" applyBorder="1" applyAlignment="1" applyProtection="1">
      <alignment horizontal="center" vertical="center" wrapText="1"/>
      <protection locked="0"/>
    </xf>
    <xf numFmtId="0" fontId="23" fillId="0" borderId="19" xfId="1" applyFont="1" applyBorder="1" applyProtection="1">
      <protection locked="0"/>
    </xf>
    <xf numFmtId="0" fontId="23" fillId="3" borderId="17" xfId="1" applyFont="1" applyFill="1" applyBorder="1" applyAlignment="1" applyProtection="1">
      <alignment horizontal="center"/>
      <protection locked="0"/>
    </xf>
    <xf numFmtId="0" fontId="23" fillId="0" borderId="4" xfId="1" applyFont="1" applyBorder="1" applyProtection="1">
      <protection locked="0"/>
    </xf>
    <xf numFmtId="0" fontId="23" fillId="0" borderId="11" xfId="1" applyFont="1" applyBorder="1" applyProtection="1">
      <protection locked="0"/>
    </xf>
    <xf numFmtId="0" fontId="25" fillId="0" borderId="0" xfId="0" applyFont="1"/>
    <xf numFmtId="0" fontId="4" fillId="9" borderId="14" xfId="0" applyFont="1" applyFill="1" applyBorder="1" applyProtection="1"/>
    <xf numFmtId="0" fontId="10" fillId="8" borderId="13" xfId="0" applyFont="1" applyFill="1" applyBorder="1" applyAlignment="1" applyProtection="1">
      <alignment horizontal="center" vertical="center" wrapText="1"/>
    </xf>
    <xf numFmtId="164" fontId="7" fillId="8" borderId="1" xfId="0" applyNumberFormat="1" applyFont="1" applyFill="1" applyBorder="1" applyAlignment="1" applyProtection="1">
      <alignment horizontal="right"/>
      <protection locked="0"/>
    </xf>
    <xf numFmtId="165" fontId="7" fillId="8" borderId="7" xfId="0" applyNumberFormat="1" applyFont="1" applyFill="1" applyBorder="1" applyProtection="1">
      <protection locked="0"/>
    </xf>
    <xf numFmtId="0" fontId="4" fillId="9" borderId="8" xfId="0" applyFont="1" applyFill="1" applyBorder="1" applyProtection="1">
      <protection locked="0"/>
    </xf>
    <xf numFmtId="10" fontId="7" fillId="8" borderId="7" xfId="0" applyNumberFormat="1" applyFont="1" applyFill="1" applyBorder="1" applyAlignment="1" applyProtection="1">
      <alignment horizontal="center"/>
      <protection locked="0"/>
    </xf>
    <xf numFmtId="168" fontId="7" fillId="8" borderId="9" xfId="0" applyNumberFormat="1" applyFont="1" applyFill="1" applyBorder="1" applyAlignment="1" applyProtection="1">
      <alignment horizontal="center"/>
      <protection locked="0"/>
    </xf>
    <xf numFmtId="168" fontId="7" fillId="8" borderId="9" xfId="0" applyNumberFormat="1" applyFont="1" applyFill="1" applyBorder="1" applyAlignment="1" applyProtection="1">
      <alignment horizontal="right"/>
      <protection locked="0"/>
    </xf>
    <xf numFmtId="0" fontId="24" fillId="7" borderId="19" xfId="1" applyFont="1" applyFill="1" applyBorder="1" applyAlignment="1" applyProtection="1">
      <alignment horizontal="center" vertical="center"/>
      <protection locked="0"/>
    </xf>
    <xf numFmtId="0" fontId="23" fillId="3" borderId="16" xfId="1" applyFont="1" applyFill="1" applyBorder="1" applyAlignment="1" applyProtection="1">
      <alignment horizontal="center"/>
      <protection locked="0"/>
    </xf>
    <xf numFmtId="0" fontId="23" fillId="0" borderId="12" xfId="1" applyFont="1" applyBorder="1" applyProtection="1">
      <protection locked="0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704273</xdr:colOff>
      <xdr:row>0</xdr:row>
      <xdr:rowOff>184727</xdr:rowOff>
    </xdr:from>
    <xdr:ext cx="798946" cy="758537"/>
    <xdr:pic>
      <xdr:nvPicPr>
        <xdr:cNvPr id="2" name="image1.jpg" title="Imagem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04273" y="184727"/>
          <a:ext cx="798946" cy="758537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1276350</xdr:colOff>
      <xdr:row>0</xdr:row>
      <xdr:rowOff>85725</xdr:rowOff>
    </xdr:from>
    <xdr:ext cx="619125" cy="619125"/>
    <xdr:pic>
      <xdr:nvPicPr>
        <xdr:cNvPr id="2" name="image1.jpg" title="Imagem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533400</xdr:colOff>
      <xdr:row>0</xdr:row>
      <xdr:rowOff>38100</xdr:rowOff>
    </xdr:from>
    <xdr:ext cx="619125" cy="619125"/>
    <xdr:pic>
      <xdr:nvPicPr>
        <xdr:cNvPr id="2" name="image1.jpg" title="Imagem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a.me/5511950850947?text=Vim%20da%20planilha%20dtcode.%20Quero%20saber%20mais" TargetMode="External"/><Relationship Id="rId1" Type="http://schemas.openxmlformats.org/officeDocument/2006/relationships/hyperlink" Target="https://wa.me/5511950850947?text=Vim%20da%20planilha%20dtcode.%20Quero%20saber%20mai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wa.me/5511950850947?text=Vim%20da%20planilha%20dtcode.%20Quero%20saber%20mais" TargetMode="External"/><Relationship Id="rId1" Type="http://schemas.openxmlformats.org/officeDocument/2006/relationships/hyperlink" Target="https://www.dtcode.com.br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a.me/5511950850947?text=Vim%20da%20planilha%20dtcode.%20Quero%20saber%20mais" TargetMode="External"/><Relationship Id="rId2" Type="http://schemas.openxmlformats.org/officeDocument/2006/relationships/hyperlink" Target="https://wa.me/5511950850947?text=Vim%20da%20planilha%20dtcode.%20Quero%20saber%20mais" TargetMode="External"/><Relationship Id="rId1" Type="http://schemas.openxmlformats.org/officeDocument/2006/relationships/hyperlink" Target="https://www.dtcode.com.br/" TargetMode="Externa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O1066"/>
  <sheetViews>
    <sheetView topLeftCell="A26" zoomScale="120" zoomScaleNormal="120" workbookViewId="0">
      <selection activeCell="I1" sqref="I1:J1"/>
    </sheetView>
  </sheetViews>
  <sheetFormatPr baseColWidth="10" defaultColWidth="12.6640625" defaultRowHeight="15.75" customHeight="1" x14ac:dyDescent="0.15"/>
  <cols>
    <col min="1" max="1" width="28.5" style="52" customWidth="1"/>
    <col min="2" max="2" width="27" style="52" customWidth="1"/>
    <col min="3" max="3" width="6.1640625" style="52" customWidth="1"/>
    <col min="4" max="4" width="18.5" style="52" customWidth="1"/>
    <col min="5" max="5" width="17.5" style="52" customWidth="1"/>
    <col min="6" max="6" width="18.1640625" style="52" customWidth="1"/>
    <col min="7" max="7" width="16.83203125" style="52" customWidth="1"/>
    <col min="8" max="8" width="18" style="52" customWidth="1"/>
    <col min="9" max="9" width="16.33203125" style="52" customWidth="1"/>
    <col min="10" max="10" width="18.5" style="52" customWidth="1"/>
    <col min="11" max="11" width="16.33203125" style="52" customWidth="1"/>
    <col min="12" max="12" width="17.6640625" style="52" customWidth="1"/>
    <col min="13" max="13" width="17.33203125" style="52" customWidth="1"/>
    <col min="14" max="14" width="16.83203125" style="52" customWidth="1"/>
    <col min="15" max="15" width="16.6640625" style="52" customWidth="1"/>
  </cols>
  <sheetData>
    <row r="1" spans="1:15" ht="38" customHeight="1" x14ac:dyDescent="0.2">
      <c r="A1" s="53"/>
      <c r="B1" s="56" t="s">
        <v>192</v>
      </c>
      <c r="C1" s="57" t="s">
        <v>0</v>
      </c>
      <c r="D1" s="58"/>
      <c r="E1" s="58"/>
      <c r="F1" s="58"/>
      <c r="G1" s="58"/>
      <c r="H1" s="58"/>
      <c r="I1" s="94" t="s">
        <v>1</v>
      </c>
      <c r="J1" s="95"/>
      <c r="K1" s="13"/>
      <c r="L1" s="13"/>
      <c r="M1" s="13"/>
      <c r="N1" s="13"/>
      <c r="O1" s="13"/>
    </row>
    <row r="2" spans="1:15" ht="15.75" customHeight="1" x14ac:dyDescent="0.15">
      <c r="A2" s="54"/>
      <c r="B2" s="14" t="s">
        <v>2</v>
      </c>
      <c r="C2" s="14"/>
      <c r="D2" s="14"/>
      <c r="E2" s="14"/>
      <c r="F2" s="14"/>
      <c r="G2" s="14"/>
      <c r="H2" s="14"/>
      <c r="I2" s="59"/>
      <c r="J2" s="59"/>
      <c r="K2" s="14"/>
      <c r="L2" s="14"/>
      <c r="M2" s="14"/>
      <c r="N2" s="14"/>
      <c r="O2" s="14"/>
    </row>
    <row r="3" spans="1:15" ht="33" customHeight="1" x14ac:dyDescent="0.15">
      <c r="A3" s="55"/>
      <c r="B3" s="15" t="s">
        <v>3</v>
      </c>
      <c r="C3" s="16"/>
      <c r="D3" s="102">
        <v>45658</v>
      </c>
      <c r="E3" s="102">
        <v>45689</v>
      </c>
      <c r="F3" s="102">
        <v>45717</v>
      </c>
      <c r="G3" s="102">
        <v>45748</v>
      </c>
      <c r="H3" s="102">
        <v>45778</v>
      </c>
      <c r="I3" s="102">
        <v>45809</v>
      </c>
      <c r="J3" s="102">
        <v>45839</v>
      </c>
      <c r="K3" s="102">
        <v>45870</v>
      </c>
      <c r="L3" s="102">
        <v>45901</v>
      </c>
      <c r="M3" s="102">
        <v>45931</v>
      </c>
      <c r="N3" s="102">
        <v>45962</v>
      </c>
      <c r="O3" s="102">
        <v>45992</v>
      </c>
    </row>
    <row r="4" spans="1:15" ht="15.75" customHeight="1" x14ac:dyDescent="0.15">
      <c r="A4" s="17" t="s">
        <v>4</v>
      </c>
      <c r="B4" s="18"/>
      <c r="C4" s="19"/>
      <c r="D4" s="20">
        <f t="shared" ref="D4:O4" si="0">SUM(D5:D11)</f>
        <v>8000000</v>
      </c>
      <c r="E4" s="20">
        <f t="shared" si="0"/>
        <v>0</v>
      </c>
      <c r="F4" s="20">
        <f t="shared" si="0"/>
        <v>0</v>
      </c>
      <c r="G4" s="20">
        <f t="shared" si="0"/>
        <v>0</v>
      </c>
      <c r="H4" s="20">
        <f t="shared" si="0"/>
        <v>0</v>
      </c>
      <c r="I4" s="20">
        <f t="shared" si="0"/>
        <v>0</v>
      </c>
      <c r="J4" s="20">
        <f t="shared" si="0"/>
        <v>0</v>
      </c>
      <c r="K4" s="20">
        <f t="shared" si="0"/>
        <v>0</v>
      </c>
      <c r="L4" s="20">
        <f t="shared" si="0"/>
        <v>0</v>
      </c>
      <c r="M4" s="20">
        <f t="shared" si="0"/>
        <v>0</v>
      </c>
      <c r="N4" s="20">
        <f t="shared" si="0"/>
        <v>0</v>
      </c>
      <c r="O4" s="20">
        <f t="shared" si="0"/>
        <v>0</v>
      </c>
    </row>
    <row r="5" spans="1:15" ht="15.75" customHeight="1" x14ac:dyDescent="0.15">
      <c r="A5" s="21" t="s">
        <v>5</v>
      </c>
      <c r="B5" s="22"/>
      <c r="C5" s="23"/>
      <c r="D5" s="23"/>
      <c r="E5" s="23"/>
      <c r="F5" s="23"/>
      <c r="G5" s="23"/>
      <c r="H5" s="23"/>
      <c r="I5" s="23"/>
      <c r="J5" s="23"/>
      <c r="K5" s="23"/>
      <c r="L5" s="24"/>
      <c r="M5" s="24"/>
      <c r="N5" s="24"/>
      <c r="O5" s="24"/>
    </row>
    <row r="6" spans="1:15" ht="15.75" customHeight="1" x14ac:dyDescent="0.15">
      <c r="A6" s="25"/>
      <c r="B6" s="26" t="s">
        <v>6</v>
      </c>
      <c r="C6" s="27"/>
      <c r="D6" s="27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 ht="15.75" customHeight="1" x14ac:dyDescent="0.15">
      <c r="A7" s="23"/>
      <c r="B7" s="26" t="s">
        <v>7</v>
      </c>
      <c r="C7" s="28"/>
      <c r="D7" s="28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</row>
    <row r="8" spans="1:15" ht="15.75" customHeight="1" x14ac:dyDescent="0.15">
      <c r="A8" s="23"/>
      <c r="B8" s="26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</row>
    <row r="9" spans="1:15" ht="15.75" customHeight="1" x14ac:dyDescent="0.15">
      <c r="A9" s="21" t="s">
        <v>8</v>
      </c>
      <c r="B9" s="22"/>
      <c r="C9" s="23"/>
      <c r="D9" s="23"/>
      <c r="E9" s="23"/>
      <c r="F9" s="23"/>
      <c r="G9" s="23"/>
      <c r="H9" s="23"/>
      <c r="I9" s="23"/>
      <c r="J9" s="23"/>
      <c r="K9" s="23"/>
      <c r="L9" s="24"/>
      <c r="M9" s="24"/>
      <c r="N9" s="24"/>
      <c r="O9" s="24"/>
    </row>
    <row r="10" spans="1:15" ht="15.75" customHeight="1" x14ac:dyDescent="0.15">
      <c r="A10" s="24"/>
      <c r="B10" s="14" t="s">
        <v>9</v>
      </c>
      <c r="C10" s="28"/>
      <c r="D10" s="11">
        <v>8000000</v>
      </c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</row>
    <row r="11" spans="1:15" ht="15.75" customHeight="1" x14ac:dyDescent="0.15">
      <c r="A11" s="24"/>
      <c r="B11" s="14" t="s">
        <v>10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 ht="15.75" customHeight="1" x14ac:dyDescent="0.15">
      <c r="A12" s="29" t="s">
        <v>11</v>
      </c>
      <c r="B12" s="18"/>
      <c r="C12" s="30" t="s">
        <v>12</v>
      </c>
      <c r="D12" s="20">
        <f t="shared" ref="D12:O12" si="1">SUM(D13:D19)</f>
        <v>0</v>
      </c>
      <c r="E12" s="20">
        <f t="shared" si="1"/>
        <v>0</v>
      </c>
      <c r="F12" s="20">
        <f t="shared" si="1"/>
        <v>0</v>
      </c>
      <c r="G12" s="20">
        <f t="shared" si="1"/>
        <v>0</v>
      </c>
      <c r="H12" s="20">
        <f t="shared" si="1"/>
        <v>0</v>
      </c>
      <c r="I12" s="20">
        <f t="shared" si="1"/>
        <v>0</v>
      </c>
      <c r="J12" s="20">
        <f t="shared" si="1"/>
        <v>0</v>
      </c>
      <c r="K12" s="20">
        <f t="shared" si="1"/>
        <v>0</v>
      </c>
      <c r="L12" s="20">
        <f t="shared" si="1"/>
        <v>0</v>
      </c>
      <c r="M12" s="20">
        <f t="shared" si="1"/>
        <v>0</v>
      </c>
      <c r="N12" s="20">
        <f t="shared" si="1"/>
        <v>0</v>
      </c>
      <c r="O12" s="20">
        <f t="shared" si="1"/>
        <v>0</v>
      </c>
    </row>
    <row r="13" spans="1:15" ht="15.75" customHeight="1" x14ac:dyDescent="0.15">
      <c r="A13" s="21" t="s">
        <v>13</v>
      </c>
      <c r="B13" s="22"/>
      <c r="C13" s="23"/>
      <c r="D13" s="23"/>
      <c r="E13" s="23"/>
      <c r="F13" s="23"/>
      <c r="G13" s="23"/>
      <c r="H13" s="23"/>
      <c r="I13" s="23"/>
      <c r="J13" s="23"/>
      <c r="K13" s="23"/>
      <c r="L13" s="24"/>
      <c r="M13" s="24"/>
      <c r="N13" s="24"/>
      <c r="O13" s="24"/>
    </row>
    <row r="14" spans="1:15" ht="15.75" customHeight="1" x14ac:dyDescent="0.15">
      <c r="A14" s="24"/>
      <c r="B14" s="14"/>
      <c r="C14" s="31">
        <v>0.01</v>
      </c>
      <c r="D14" s="28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</row>
    <row r="15" spans="1:15" ht="15.75" customHeight="1" x14ac:dyDescent="0.15">
      <c r="A15" s="21" t="s">
        <v>14</v>
      </c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4"/>
      <c r="M15" s="24"/>
      <c r="N15" s="24"/>
      <c r="O15" s="24"/>
    </row>
    <row r="16" spans="1:15" ht="15.75" customHeight="1" x14ac:dyDescent="0.15">
      <c r="A16" s="32"/>
      <c r="B16" s="26"/>
      <c r="C16" s="31">
        <v>0.01</v>
      </c>
      <c r="D16" s="28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</row>
    <row r="17" spans="1:15" ht="15.75" customHeight="1" x14ac:dyDescent="0.15">
      <c r="A17" s="21" t="s">
        <v>15</v>
      </c>
      <c r="B17" s="22"/>
      <c r="C17" s="23"/>
      <c r="D17" s="23"/>
      <c r="E17" s="23"/>
      <c r="F17" s="23"/>
      <c r="G17" s="23"/>
      <c r="H17" s="23"/>
      <c r="I17" s="23"/>
      <c r="J17" s="23"/>
      <c r="K17" s="23"/>
      <c r="L17" s="24"/>
      <c r="M17" s="24"/>
      <c r="N17" s="24"/>
      <c r="O17" s="24"/>
    </row>
    <row r="18" spans="1:15" ht="15.75" customHeight="1" x14ac:dyDescent="0.15">
      <c r="A18" s="25"/>
      <c r="B18" s="26"/>
      <c r="C18" s="31">
        <v>0.01</v>
      </c>
      <c r="D18" s="28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</row>
    <row r="19" spans="1:15" ht="15.75" customHeight="1" x14ac:dyDescent="0.15">
      <c r="A19" s="23"/>
      <c r="B19" s="25"/>
      <c r="C19" s="23"/>
      <c r="D19" s="23"/>
      <c r="E19" s="23"/>
      <c r="F19" s="23"/>
      <c r="G19" s="23"/>
      <c r="H19" s="23"/>
      <c r="I19" s="23"/>
      <c r="J19" s="23"/>
      <c r="K19" s="23"/>
      <c r="L19" s="24"/>
      <c r="M19" s="24"/>
      <c r="N19" s="24"/>
      <c r="O19" s="24"/>
    </row>
    <row r="20" spans="1:15" ht="15.75" customHeight="1" x14ac:dyDescent="0.15">
      <c r="A20" s="33" t="s">
        <v>16</v>
      </c>
      <c r="B20" s="33" t="s">
        <v>17</v>
      </c>
      <c r="C20" s="34"/>
      <c r="D20" s="34">
        <f t="shared" ref="D20:O20" si="2">D4-D12</f>
        <v>8000000</v>
      </c>
      <c r="E20" s="34">
        <f t="shared" si="2"/>
        <v>0</v>
      </c>
      <c r="F20" s="34">
        <f t="shared" si="2"/>
        <v>0</v>
      </c>
      <c r="G20" s="34">
        <f t="shared" si="2"/>
        <v>0</v>
      </c>
      <c r="H20" s="34">
        <f t="shared" si="2"/>
        <v>0</v>
      </c>
      <c r="I20" s="34">
        <f t="shared" si="2"/>
        <v>0</v>
      </c>
      <c r="J20" s="34">
        <f t="shared" si="2"/>
        <v>0</v>
      </c>
      <c r="K20" s="34">
        <f t="shared" si="2"/>
        <v>0</v>
      </c>
      <c r="L20" s="34">
        <f t="shared" si="2"/>
        <v>0</v>
      </c>
      <c r="M20" s="34">
        <f t="shared" si="2"/>
        <v>0</v>
      </c>
      <c r="N20" s="34">
        <f t="shared" si="2"/>
        <v>0</v>
      </c>
      <c r="O20" s="34">
        <f t="shared" si="2"/>
        <v>0</v>
      </c>
    </row>
    <row r="21" spans="1:15" ht="15.75" customHeight="1" x14ac:dyDescent="0.15">
      <c r="A21" s="35"/>
      <c r="B21" s="35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</row>
    <row r="22" spans="1:15" ht="15.75" customHeight="1" x14ac:dyDescent="0.15">
      <c r="A22" s="29" t="s">
        <v>18</v>
      </c>
      <c r="B22" s="18"/>
      <c r="C22" s="19"/>
      <c r="D22" s="20">
        <f t="shared" ref="D22:O22" si="3">SUM(D23:D27)</f>
        <v>0</v>
      </c>
      <c r="E22" s="20">
        <f t="shared" si="3"/>
        <v>0</v>
      </c>
      <c r="F22" s="20">
        <f t="shared" si="3"/>
        <v>0</v>
      </c>
      <c r="G22" s="20">
        <f t="shared" si="3"/>
        <v>0</v>
      </c>
      <c r="H22" s="20">
        <f t="shared" si="3"/>
        <v>0</v>
      </c>
      <c r="I22" s="20">
        <f t="shared" si="3"/>
        <v>0</v>
      </c>
      <c r="J22" s="20">
        <f t="shared" si="3"/>
        <v>0</v>
      </c>
      <c r="K22" s="20">
        <f t="shared" si="3"/>
        <v>0</v>
      </c>
      <c r="L22" s="20">
        <f t="shared" si="3"/>
        <v>0</v>
      </c>
      <c r="M22" s="20">
        <f t="shared" si="3"/>
        <v>0</v>
      </c>
      <c r="N22" s="20">
        <f t="shared" si="3"/>
        <v>0</v>
      </c>
      <c r="O22" s="20">
        <f t="shared" si="3"/>
        <v>0</v>
      </c>
    </row>
    <row r="23" spans="1:15" ht="15.75" customHeight="1" x14ac:dyDescent="0.15">
      <c r="A23" s="21" t="s">
        <v>19</v>
      </c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4"/>
      <c r="M23" s="24"/>
      <c r="N23" s="24"/>
      <c r="O23" s="24"/>
    </row>
    <row r="24" spans="1:15" ht="15.75" customHeight="1" x14ac:dyDescent="0.15">
      <c r="A24" s="32"/>
      <c r="B24" s="26" t="s">
        <v>20</v>
      </c>
      <c r="C24" s="11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 ht="15.75" customHeight="1" x14ac:dyDescent="0.15">
      <c r="A25" s="21" t="s">
        <v>19</v>
      </c>
      <c r="B25" s="22"/>
      <c r="C25" s="23"/>
      <c r="D25" s="23"/>
      <c r="E25" s="23"/>
      <c r="F25" s="23"/>
      <c r="G25" s="23"/>
      <c r="H25" s="23"/>
      <c r="I25" s="23"/>
      <c r="J25" s="23"/>
      <c r="K25" s="23"/>
      <c r="L25" s="24"/>
      <c r="M25" s="24"/>
      <c r="N25" s="24"/>
      <c r="O25" s="24"/>
    </row>
    <row r="26" spans="1:15" ht="15.75" customHeight="1" x14ac:dyDescent="0.15">
      <c r="A26" s="32"/>
      <c r="B26" s="26" t="s">
        <v>20</v>
      </c>
      <c r="C26" s="11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 ht="15.75" customHeight="1" x14ac:dyDescent="0.15">
      <c r="A27" s="32"/>
      <c r="B27" s="25"/>
      <c r="C27" s="23"/>
      <c r="D27" s="23"/>
      <c r="E27" s="23"/>
      <c r="F27" s="23"/>
      <c r="G27" s="23"/>
      <c r="H27" s="23"/>
      <c r="I27" s="23"/>
      <c r="J27" s="23"/>
      <c r="K27" s="23"/>
      <c r="L27" s="24"/>
      <c r="M27" s="24"/>
      <c r="N27" s="24"/>
      <c r="O27" s="24"/>
    </row>
    <row r="28" spans="1:15" ht="15.75" customHeight="1" x14ac:dyDescent="0.15">
      <c r="A28" s="36"/>
      <c r="B28" s="33" t="s">
        <v>21</v>
      </c>
      <c r="C28" s="34"/>
      <c r="D28" s="34">
        <f t="shared" ref="D28:O28" si="4">D20</f>
        <v>8000000</v>
      </c>
      <c r="E28" s="34">
        <f t="shared" si="4"/>
        <v>0</v>
      </c>
      <c r="F28" s="34">
        <f t="shared" si="4"/>
        <v>0</v>
      </c>
      <c r="G28" s="34">
        <f t="shared" si="4"/>
        <v>0</v>
      </c>
      <c r="H28" s="34">
        <f t="shared" si="4"/>
        <v>0</v>
      </c>
      <c r="I28" s="34">
        <f t="shared" si="4"/>
        <v>0</v>
      </c>
      <c r="J28" s="34">
        <f t="shared" si="4"/>
        <v>0</v>
      </c>
      <c r="K28" s="34">
        <f t="shared" si="4"/>
        <v>0</v>
      </c>
      <c r="L28" s="34">
        <f t="shared" si="4"/>
        <v>0</v>
      </c>
      <c r="M28" s="34">
        <f t="shared" si="4"/>
        <v>0</v>
      </c>
      <c r="N28" s="34">
        <f t="shared" si="4"/>
        <v>0</v>
      </c>
      <c r="O28" s="34">
        <f t="shared" si="4"/>
        <v>0</v>
      </c>
    </row>
    <row r="29" spans="1:15" ht="15.75" customHeight="1" x14ac:dyDescent="0.15">
      <c r="A29" s="24"/>
      <c r="B29" s="24"/>
      <c r="C29" s="32"/>
      <c r="D29" s="32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</row>
    <row r="30" spans="1:15" ht="15.75" customHeight="1" x14ac:dyDescent="0.15">
      <c r="A30" s="29" t="s">
        <v>22</v>
      </c>
      <c r="B30" s="18"/>
      <c r="C30" s="30" t="s">
        <v>23</v>
      </c>
      <c r="D30" s="20">
        <f t="array" ref="D30">SUM($C32:$C128 * D32:D128)</f>
        <v>267650</v>
      </c>
      <c r="E30" s="20">
        <f t="array" ref="E30">SUM($C32:$C128 * E32:E128)</f>
        <v>267650</v>
      </c>
      <c r="F30" s="20">
        <f t="array" ref="F30">SUM($C32:$C128 * F32:F128)</f>
        <v>267650</v>
      </c>
      <c r="G30" s="20">
        <f t="array" ref="G30">SUM($C32:$C128 * G32:G128)</f>
        <v>267650</v>
      </c>
      <c r="H30" s="20">
        <f t="array" ref="H30">SUM($C32:$C128 * H32:H128)</f>
        <v>267650</v>
      </c>
      <c r="I30" s="20">
        <f t="array" ref="I30">SUM($C32:$C128 * I32:I128)</f>
        <v>267650</v>
      </c>
      <c r="J30" s="20">
        <f t="array" ref="J30">SUM($C32:$C128 * J32:J128)</f>
        <v>267650</v>
      </c>
      <c r="K30" s="20">
        <f t="array" ref="K30">SUM($C32:$C128 * K32:K128)</f>
        <v>267650</v>
      </c>
      <c r="L30" s="20">
        <f t="array" ref="L30">SUM($C32:$C128 * L32:L128)</f>
        <v>267650</v>
      </c>
      <c r="M30" s="20">
        <f t="array" ref="M30">SUM($C32:$C128 * M32:M128)</f>
        <v>267650</v>
      </c>
      <c r="N30" s="20">
        <f t="array" ref="N30">SUM($C32:$C128 * N32:N128)</f>
        <v>267650</v>
      </c>
      <c r="O30" s="20">
        <f t="array" ref="O30">SUM($C32:$C128 * O32:O128)</f>
        <v>267650</v>
      </c>
    </row>
    <row r="31" spans="1:15" ht="15.75" customHeight="1" x14ac:dyDescent="0.15">
      <c r="A31" s="37" t="s">
        <v>24</v>
      </c>
      <c r="B31" s="38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</row>
    <row r="32" spans="1:15" ht="15.75" customHeight="1" x14ac:dyDescent="0.15">
      <c r="A32" s="24"/>
      <c r="B32" s="26" t="s">
        <v>25</v>
      </c>
      <c r="C32" s="39">
        <v>1</v>
      </c>
      <c r="D32" s="27">
        <v>6200</v>
      </c>
      <c r="E32" s="27">
        <v>6200</v>
      </c>
      <c r="F32" s="27">
        <v>6200</v>
      </c>
      <c r="G32" s="27">
        <v>6200</v>
      </c>
      <c r="H32" s="27">
        <v>6200</v>
      </c>
      <c r="I32" s="27">
        <v>6200</v>
      </c>
      <c r="J32" s="27">
        <v>6200</v>
      </c>
      <c r="K32" s="27">
        <v>6200</v>
      </c>
      <c r="L32" s="27">
        <v>6200</v>
      </c>
      <c r="M32" s="27">
        <v>6200</v>
      </c>
      <c r="N32" s="27">
        <v>6200</v>
      </c>
      <c r="O32" s="27">
        <v>6200</v>
      </c>
    </row>
    <row r="33" spans="1:15" ht="15.75" customHeight="1" x14ac:dyDescent="0.15">
      <c r="A33" s="32"/>
      <c r="B33" s="26" t="s">
        <v>26</v>
      </c>
      <c r="C33" s="39">
        <v>1</v>
      </c>
      <c r="D33" s="28">
        <v>6200</v>
      </c>
      <c r="E33" s="28">
        <v>6200</v>
      </c>
      <c r="F33" s="28">
        <v>6200</v>
      </c>
      <c r="G33" s="28">
        <v>6200</v>
      </c>
      <c r="H33" s="28">
        <v>6200</v>
      </c>
      <c r="I33" s="28">
        <v>6200</v>
      </c>
      <c r="J33" s="28">
        <v>6200</v>
      </c>
      <c r="K33" s="28">
        <v>6200</v>
      </c>
      <c r="L33" s="28">
        <v>6200</v>
      </c>
      <c r="M33" s="28">
        <v>6200</v>
      </c>
      <c r="N33" s="28">
        <v>6200</v>
      </c>
      <c r="O33" s="28">
        <v>6200</v>
      </c>
    </row>
    <row r="34" spans="1:15" ht="15.75" customHeight="1" x14ac:dyDescent="0.15">
      <c r="A34" s="32"/>
      <c r="B34" s="26" t="s">
        <v>27</v>
      </c>
      <c r="C34" s="39">
        <v>1</v>
      </c>
      <c r="D34" s="27">
        <v>9250</v>
      </c>
      <c r="E34" s="27">
        <v>9250</v>
      </c>
      <c r="F34" s="27">
        <v>9250</v>
      </c>
      <c r="G34" s="27">
        <v>9250</v>
      </c>
      <c r="H34" s="27">
        <v>9250</v>
      </c>
      <c r="I34" s="27">
        <v>9250</v>
      </c>
      <c r="J34" s="27">
        <v>9250</v>
      </c>
      <c r="K34" s="27">
        <v>9250</v>
      </c>
      <c r="L34" s="27">
        <v>9250</v>
      </c>
      <c r="M34" s="27">
        <v>9250</v>
      </c>
      <c r="N34" s="27">
        <v>9250</v>
      </c>
      <c r="O34" s="27">
        <v>9250</v>
      </c>
    </row>
    <row r="35" spans="1:15" ht="15.75" customHeight="1" x14ac:dyDescent="0.15">
      <c r="A35" s="32"/>
      <c r="B35" s="26" t="s">
        <v>28</v>
      </c>
      <c r="C35" s="39">
        <v>1</v>
      </c>
      <c r="D35" s="27">
        <v>9550</v>
      </c>
      <c r="E35" s="27">
        <v>9550</v>
      </c>
      <c r="F35" s="27">
        <v>9550</v>
      </c>
      <c r="G35" s="27">
        <v>9550</v>
      </c>
      <c r="H35" s="27">
        <v>9550</v>
      </c>
      <c r="I35" s="27">
        <v>9550</v>
      </c>
      <c r="J35" s="27">
        <v>9550</v>
      </c>
      <c r="K35" s="27">
        <v>9550</v>
      </c>
      <c r="L35" s="27">
        <v>9550</v>
      </c>
      <c r="M35" s="27">
        <v>9550</v>
      </c>
      <c r="N35" s="27">
        <v>9550</v>
      </c>
      <c r="O35" s="27">
        <v>9550</v>
      </c>
    </row>
    <row r="36" spans="1:15" ht="15.75" customHeight="1" x14ac:dyDescent="0.15">
      <c r="A36" s="32"/>
      <c r="B36" s="26" t="s">
        <v>29</v>
      </c>
      <c r="C36" s="39">
        <v>1</v>
      </c>
      <c r="D36" s="27">
        <v>11250</v>
      </c>
      <c r="E36" s="27">
        <v>11250</v>
      </c>
      <c r="F36" s="27">
        <v>11250</v>
      </c>
      <c r="G36" s="27">
        <v>11250</v>
      </c>
      <c r="H36" s="27">
        <v>11250</v>
      </c>
      <c r="I36" s="27">
        <v>11250</v>
      </c>
      <c r="J36" s="27">
        <v>11250</v>
      </c>
      <c r="K36" s="27">
        <v>11250</v>
      </c>
      <c r="L36" s="27">
        <v>11250</v>
      </c>
      <c r="M36" s="27">
        <v>11250</v>
      </c>
      <c r="N36" s="27">
        <v>11250</v>
      </c>
      <c r="O36" s="27">
        <v>11250</v>
      </c>
    </row>
    <row r="37" spans="1:15" ht="15.75" customHeight="1" x14ac:dyDescent="0.15">
      <c r="A37" s="32"/>
      <c r="B37" s="26" t="s">
        <v>30</v>
      </c>
      <c r="C37" s="39">
        <v>1</v>
      </c>
      <c r="D37" s="27">
        <v>13000</v>
      </c>
      <c r="E37" s="27">
        <v>13000</v>
      </c>
      <c r="F37" s="27">
        <v>13000</v>
      </c>
      <c r="G37" s="27">
        <v>13000</v>
      </c>
      <c r="H37" s="27">
        <v>13000</v>
      </c>
      <c r="I37" s="27">
        <v>13000</v>
      </c>
      <c r="J37" s="27">
        <v>13000</v>
      </c>
      <c r="K37" s="27">
        <v>13000</v>
      </c>
      <c r="L37" s="27">
        <v>13000</v>
      </c>
      <c r="M37" s="27">
        <v>13000</v>
      </c>
      <c r="N37" s="27">
        <v>13000</v>
      </c>
      <c r="O37" s="27">
        <v>13000</v>
      </c>
    </row>
    <row r="38" spans="1:15" ht="15.75" customHeight="1" x14ac:dyDescent="0.15">
      <c r="A38" s="32"/>
      <c r="B38" s="26" t="s">
        <v>31</v>
      </c>
      <c r="C38" s="39">
        <v>1</v>
      </c>
      <c r="D38" s="27">
        <v>5700</v>
      </c>
      <c r="E38" s="27">
        <v>5700</v>
      </c>
      <c r="F38" s="27">
        <v>5700</v>
      </c>
      <c r="G38" s="27">
        <v>5700</v>
      </c>
      <c r="H38" s="27">
        <v>5700</v>
      </c>
      <c r="I38" s="27">
        <v>5700</v>
      </c>
      <c r="J38" s="27">
        <v>5700</v>
      </c>
      <c r="K38" s="27">
        <v>5700</v>
      </c>
      <c r="L38" s="27">
        <v>5700</v>
      </c>
      <c r="M38" s="27">
        <v>5700</v>
      </c>
      <c r="N38" s="27">
        <v>5700</v>
      </c>
      <c r="O38" s="27">
        <v>5700</v>
      </c>
    </row>
    <row r="39" spans="1:15" ht="15.75" customHeight="1" x14ac:dyDescent="0.15">
      <c r="A39" s="32"/>
      <c r="B39" s="26" t="s">
        <v>32</v>
      </c>
      <c r="C39" s="39">
        <v>1</v>
      </c>
      <c r="D39" s="27">
        <v>5700</v>
      </c>
      <c r="E39" s="27">
        <v>5700</v>
      </c>
      <c r="F39" s="27">
        <v>5700</v>
      </c>
      <c r="G39" s="27">
        <v>5700</v>
      </c>
      <c r="H39" s="27">
        <v>5700</v>
      </c>
      <c r="I39" s="27">
        <v>5700</v>
      </c>
      <c r="J39" s="27">
        <v>5700</v>
      </c>
      <c r="K39" s="27">
        <v>5700</v>
      </c>
      <c r="L39" s="27">
        <v>5700</v>
      </c>
      <c r="M39" s="27">
        <v>5700</v>
      </c>
      <c r="N39" s="27">
        <v>5700</v>
      </c>
      <c r="O39" s="27">
        <v>5700</v>
      </c>
    </row>
    <row r="40" spans="1:15" ht="15.75" customHeight="1" x14ac:dyDescent="0.15">
      <c r="A40" s="32"/>
      <c r="B40" s="26" t="s">
        <v>33</v>
      </c>
      <c r="C40" s="39">
        <v>1</v>
      </c>
      <c r="D40" s="27">
        <v>9000</v>
      </c>
      <c r="E40" s="27">
        <v>9000</v>
      </c>
      <c r="F40" s="27">
        <v>9000</v>
      </c>
      <c r="G40" s="27">
        <v>9000</v>
      </c>
      <c r="H40" s="27">
        <v>9000</v>
      </c>
      <c r="I40" s="27">
        <v>9000</v>
      </c>
      <c r="J40" s="27">
        <v>9000</v>
      </c>
      <c r="K40" s="27">
        <v>9000</v>
      </c>
      <c r="L40" s="27">
        <v>9000</v>
      </c>
      <c r="M40" s="27">
        <v>9000</v>
      </c>
      <c r="N40" s="27">
        <v>9000</v>
      </c>
      <c r="O40" s="27">
        <v>9000</v>
      </c>
    </row>
    <row r="41" spans="1:15" ht="15.75" customHeight="1" x14ac:dyDescent="0.15">
      <c r="A41" s="32"/>
      <c r="B41" s="26" t="s">
        <v>34</v>
      </c>
      <c r="C41" s="39">
        <v>1</v>
      </c>
      <c r="D41" s="27">
        <v>9000</v>
      </c>
      <c r="E41" s="27">
        <v>9000</v>
      </c>
      <c r="F41" s="27">
        <v>9000</v>
      </c>
      <c r="G41" s="27">
        <v>9000</v>
      </c>
      <c r="H41" s="27">
        <v>9000</v>
      </c>
      <c r="I41" s="27">
        <v>9000</v>
      </c>
      <c r="J41" s="27">
        <v>9000</v>
      </c>
      <c r="K41" s="27">
        <v>9000</v>
      </c>
      <c r="L41" s="27">
        <v>9000</v>
      </c>
      <c r="M41" s="27">
        <v>9000</v>
      </c>
      <c r="N41" s="27">
        <v>9000</v>
      </c>
      <c r="O41" s="27">
        <v>9000</v>
      </c>
    </row>
    <row r="42" spans="1:15" ht="15.75" customHeight="1" x14ac:dyDescent="0.15">
      <c r="A42" s="32"/>
      <c r="B42" s="26" t="s">
        <v>35</v>
      </c>
      <c r="C42" s="39">
        <v>1</v>
      </c>
      <c r="D42" s="27">
        <v>12200</v>
      </c>
      <c r="E42" s="27">
        <v>12200</v>
      </c>
      <c r="F42" s="27">
        <v>12200</v>
      </c>
      <c r="G42" s="27">
        <v>12200</v>
      </c>
      <c r="H42" s="27">
        <v>12200</v>
      </c>
      <c r="I42" s="27">
        <v>12200</v>
      </c>
      <c r="J42" s="27">
        <v>12200</v>
      </c>
      <c r="K42" s="27">
        <v>12200</v>
      </c>
      <c r="L42" s="27">
        <v>12200</v>
      </c>
      <c r="M42" s="27">
        <v>12200</v>
      </c>
      <c r="N42" s="27">
        <v>12200</v>
      </c>
      <c r="O42" s="27">
        <v>12200</v>
      </c>
    </row>
    <row r="43" spans="1:15" ht="15.75" customHeight="1" x14ac:dyDescent="0.15">
      <c r="A43" s="32"/>
      <c r="B43" s="26" t="s">
        <v>36</v>
      </c>
      <c r="C43" s="39">
        <v>1</v>
      </c>
      <c r="D43" s="27">
        <v>6200</v>
      </c>
      <c r="E43" s="27">
        <v>6200</v>
      </c>
      <c r="F43" s="27">
        <v>6200</v>
      </c>
      <c r="G43" s="27">
        <v>6200</v>
      </c>
      <c r="H43" s="27">
        <v>6200</v>
      </c>
      <c r="I43" s="27">
        <v>6200</v>
      </c>
      <c r="J43" s="27">
        <v>6200</v>
      </c>
      <c r="K43" s="27">
        <v>6200</v>
      </c>
      <c r="L43" s="27">
        <v>6200</v>
      </c>
      <c r="M43" s="27">
        <v>6200</v>
      </c>
      <c r="N43" s="27">
        <v>6200</v>
      </c>
      <c r="O43" s="27">
        <v>6200</v>
      </c>
    </row>
    <row r="44" spans="1:15" ht="15.75" customHeight="1" x14ac:dyDescent="0.15">
      <c r="A44" s="32"/>
      <c r="B44" s="26" t="s">
        <v>37</v>
      </c>
      <c r="C44" s="39">
        <v>1</v>
      </c>
      <c r="D44" s="27">
        <v>9200</v>
      </c>
      <c r="E44" s="27">
        <v>9200</v>
      </c>
      <c r="F44" s="27">
        <v>9200</v>
      </c>
      <c r="G44" s="27">
        <v>9200</v>
      </c>
      <c r="H44" s="27">
        <v>9200</v>
      </c>
      <c r="I44" s="27">
        <v>9200</v>
      </c>
      <c r="J44" s="27">
        <v>9200</v>
      </c>
      <c r="K44" s="27">
        <v>9200</v>
      </c>
      <c r="L44" s="27">
        <v>9200</v>
      </c>
      <c r="M44" s="27">
        <v>9200</v>
      </c>
      <c r="N44" s="27">
        <v>9200</v>
      </c>
      <c r="O44" s="27">
        <v>9200</v>
      </c>
    </row>
    <row r="45" spans="1:15" ht="15.75" customHeight="1" x14ac:dyDescent="0.15">
      <c r="A45" s="32"/>
      <c r="B45" s="26" t="s">
        <v>38</v>
      </c>
      <c r="C45" s="39">
        <v>1</v>
      </c>
      <c r="D45" s="27">
        <v>5000</v>
      </c>
      <c r="E45" s="27">
        <v>5000</v>
      </c>
      <c r="F45" s="27">
        <v>5000</v>
      </c>
      <c r="G45" s="27">
        <v>5000</v>
      </c>
      <c r="H45" s="27">
        <v>5000</v>
      </c>
      <c r="I45" s="27">
        <v>5000</v>
      </c>
      <c r="J45" s="27">
        <v>5000</v>
      </c>
      <c r="K45" s="27">
        <v>5000</v>
      </c>
      <c r="L45" s="27">
        <v>5000</v>
      </c>
      <c r="M45" s="27">
        <v>5000</v>
      </c>
      <c r="N45" s="27">
        <v>5000</v>
      </c>
      <c r="O45" s="27">
        <v>5000</v>
      </c>
    </row>
    <row r="46" spans="1:15" ht="15.75" customHeight="1" x14ac:dyDescent="0.15">
      <c r="A46" s="32"/>
      <c r="B46" s="26" t="s">
        <v>39</v>
      </c>
      <c r="C46" s="39">
        <v>1</v>
      </c>
      <c r="D46" s="27">
        <v>9200</v>
      </c>
      <c r="E46" s="27">
        <v>9200</v>
      </c>
      <c r="F46" s="27">
        <v>9200</v>
      </c>
      <c r="G46" s="27">
        <v>9200</v>
      </c>
      <c r="H46" s="27">
        <v>9200</v>
      </c>
      <c r="I46" s="27">
        <v>9200</v>
      </c>
      <c r="J46" s="27">
        <v>9200</v>
      </c>
      <c r="K46" s="27">
        <v>9200</v>
      </c>
      <c r="L46" s="27">
        <v>9200</v>
      </c>
      <c r="M46" s="27">
        <v>9200</v>
      </c>
      <c r="N46" s="27">
        <v>9200</v>
      </c>
      <c r="O46" s="27">
        <v>9200</v>
      </c>
    </row>
    <row r="47" spans="1:15" ht="13" x14ac:dyDescent="0.15">
      <c r="A47" s="32"/>
      <c r="B47" s="26" t="s">
        <v>40</v>
      </c>
      <c r="C47" s="39">
        <v>1</v>
      </c>
      <c r="D47" s="27">
        <v>12000</v>
      </c>
      <c r="E47" s="27">
        <v>12000</v>
      </c>
      <c r="F47" s="27">
        <v>12000</v>
      </c>
      <c r="G47" s="27">
        <v>12000</v>
      </c>
      <c r="H47" s="27">
        <v>12000</v>
      </c>
      <c r="I47" s="27">
        <v>12000</v>
      </c>
      <c r="J47" s="27">
        <v>12000</v>
      </c>
      <c r="K47" s="27">
        <v>12000</v>
      </c>
      <c r="L47" s="27">
        <v>12000</v>
      </c>
      <c r="M47" s="27">
        <v>12000</v>
      </c>
      <c r="N47" s="27">
        <v>12000</v>
      </c>
      <c r="O47" s="27">
        <v>12000</v>
      </c>
    </row>
    <row r="48" spans="1:15" ht="13" x14ac:dyDescent="0.15">
      <c r="A48" s="32"/>
      <c r="B48" s="26" t="s">
        <v>41</v>
      </c>
      <c r="C48" s="39">
        <v>1</v>
      </c>
      <c r="D48" s="27">
        <v>7000</v>
      </c>
      <c r="E48" s="27">
        <v>7000</v>
      </c>
      <c r="F48" s="27">
        <v>7000</v>
      </c>
      <c r="G48" s="27">
        <v>7000</v>
      </c>
      <c r="H48" s="27">
        <v>7000</v>
      </c>
      <c r="I48" s="27">
        <v>7000</v>
      </c>
      <c r="J48" s="27">
        <v>7000</v>
      </c>
      <c r="K48" s="27">
        <v>7000</v>
      </c>
      <c r="L48" s="27">
        <v>7000</v>
      </c>
      <c r="M48" s="27">
        <v>7000</v>
      </c>
      <c r="N48" s="27">
        <v>7000</v>
      </c>
      <c r="O48" s="27">
        <v>7000</v>
      </c>
    </row>
    <row r="49" spans="1:15" ht="13" x14ac:dyDescent="0.15">
      <c r="A49" s="32"/>
      <c r="B49" s="26" t="s">
        <v>42</v>
      </c>
      <c r="C49" s="39">
        <v>1</v>
      </c>
      <c r="D49" s="27">
        <v>7000</v>
      </c>
      <c r="E49" s="27">
        <v>7000</v>
      </c>
      <c r="F49" s="27">
        <v>7000</v>
      </c>
      <c r="G49" s="27">
        <v>7000</v>
      </c>
      <c r="H49" s="27">
        <v>7000</v>
      </c>
      <c r="I49" s="27">
        <v>7000</v>
      </c>
      <c r="J49" s="27">
        <v>7000</v>
      </c>
      <c r="K49" s="27">
        <v>7000</v>
      </c>
      <c r="L49" s="27">
        <v>7000</v>
      </c>
      <c r="M49" s="27">
        <v>7000</v>
      </c>
      <c r="N49" s="27">
        <v>7000</v>
      </c>
      <c r="O49" s="27">
        <v>7000</v>
      </c>
    </row>
    <row r="50" spans="1:15" ht="13" x14ac:dyDescent="0.15">
      <c r="A50" s="32"/>
      <c r="B50" s="26" t="s">
        <v>43</v>
      </c>
      <c r="C50" s="39">
        <v>1</v>
      </c>
      <c r="D50" s="27">
        <v>11000</v>
      </c>
      <c r="E50" s="27">
        <v>11000</v>
      </c>
      <c r="F50" s="27">
        <v>11000</v>
      </c>
      <c r="G50" s="27">
        <v>11000</v>
      </c>
      <c r="H50" s="27">
        <v>11000</v>
      </c>
      <c r="I50" s="27">
        <v>11000</v>
      </c>
      <c r="J50" s="27">
        <v>11000</v>
      </c>
      <c r="K50" s="27">
        <v>11000</v>
      </c>
      <c r="L50" s="27">
        <v>11000</v>
      </c>
      <c r="M50" s="27">
        <v>11000</v>
      </c>
      <c r="N50" s="27">
        <v>11000</v>
      </c>
      <c r="O50" s="27">
        <v>11000</v>
      </c>
    </row>
    <row r="51" spans="1:15" ht="13" x14ac:dyDescent="0.15">
      <c r="A51" s="32"/>
      <c r="B51" s="26" t="s">
        <v>44</v>
      </c>
      <c r="C51" s="39">
        <v>1</v>
      </c>
      <c r="D51" s="27">
        <v>11000</v>
      </c>
      <c r="E51" s="27">
        <v>11000</v>
      </c>
      <c r="F51" s="27">
        <v>11000</v>
      </c>
      <c r="G51" s="27">
        <v>11000</v>
      </c>
      <c r="H51" s="27">
        <v>11000</v>
      </c>
      <c r="I51" s="27">
        <v>11000</v>
      </c>
      <c r="J51" s="27">
        <v>11000</v>
      </c>
      <c r="K51" s="27">
        <v>11000</v>
      </c>
      <c r="L51" s="27">
        <v>11000</v>
      </c>
      <c r="M51" s="27">
        <v>11000</v>
      </c>
      <c r="N51" s="27">
        <v>11000</v>
      </c>
      <c r="O51" s="27">
        <v>11000</v>
      </c>
    </row>
    <row r="52" spans="1:15" ht="13" x14ac:dyDescent="0.15">
      <c r="A52" s="32"/>
      <c r="B52" s="26" t="s">
        <v>45</v>
      </c>
      <c r="C52" s="39">
        <v>1</v>
      </c>
      <c r="D52" s="27">
        <v>14000</v>
      </c>
      <c r="E52" s="27">
        <v>14000</v>
      </c>
      <c r="F52" s="27">
        <v>14000</v>
      </c>
      <c r="G52" s="27">
        <v>14000</v>
      </c>
      <c r="H52" s="27">
        <v>14000</v>
      </c>
      <c r="I52" s="27">
        <v>14000</v>
      </c>
      <c r="J52" s="27">
        <v>14000</v>
      </c>
      <c r="K52" s="27">
        <v>14000</v>
      </c>
      <c r="L52" s="27">
        <v>14000</v>
      </c>
      <c r="M52" s="27">
        <v>14000</v>
      </c>
      <c r="N52" s="27">
        <v>14000</v>
      </c>
      <c r="O52" s="27">
        <v>14000</v>
      </c>
    </row>
    <row r="53" spans="1:15" ht="13" x14ac:dyDescent="0.15">
      <c r="A53" s="32"/>
      <c r="B53" s="26" t="s">
        <v>46</v>
      </c>
      <c r="C53" s="39">
        <v>1</v>
      </c>
      <c r="D53" s="27">
        <v>14000</v>
      </c>
      <c r="E53" s="27">
        <v>14000</v>
      </c>
      <c r="F53" s="27">
        <v>14000</v>
      </c>
      <c r="G53" s="27">
        <v>14000</v>
      </c>
      <c r="H53" s="27">
        <v>14000</v>
      </c>
      <c r="I53" s="27">
        <v>14000</v>
      </c>
      <c r="J53" s="27">
        <v>14000</v>
      </c>
      <c r="K53" s="27">
        <v>14000</v>
      </c>
      <c r="L53" s="27">
        <v>14000</v>
      </c>
      <c r="M53" s="27">
        <v>14000</v>
      </c>
      <c r="N53" s="27">
        <v>14000</v>
      </c>
      <c r="O53" s="27">
        <v>14000</v>
      </c>
    </row>
    <row r="54" spans="1:15" ht="13" x14ac:dyDescent="0.15">
      <c r="A54" s="32"/>
      <c r="B54" s="26" t="s">
        <v>47</v>
      </c>
      <c r="C54" s="39">
        <v>1</v>
      </c>
      <c r="D54" s="28">
        <v>35000</v>
      </c>
      <c r="E54" s="28">
        <v>35000</v>
      </c>
      <c r="F54" s="28">
        <v>35000</v>
      </c>
      <c r="G54" s="28">
        <v>35000</v>
      </c>
      <c r="H54" s="28">
        <v>35000</v>
      </c>
      <c r="I54" s="28">
        <v>35000</v>
      </c>
      <c r="J54" s="28">
        <v>35000</v>
      </c>
      <c r="K54" s="28">
        <v>35000</v>
      </c>
      <c r="L54" s="28">
        <v>35000</v>
      </c>
      <c r="M54" s="28">
        <v>35000</v>
      </c>
      <c r="N54" s="28">
        <v>35000</v>
      </c>
      <c r="O54" s="28">
        <v>35000</v>
      </c>
    </row>
    <row r="55" spans="1:15" ht="13" x14ac:dyDescent="0.15">
      <c r="A55" s="37" t="s">
        <v>48</v>
      </c>
      <c r="B55" s="38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</row>
    <row r="56" spans="1:15" ht="13" x14ac:dyDescent="0.15">
      <c r="A56" s="32"/>
      <c r="B56" s="26" t="s">
        <v>49</v>
      </c>
      <c r="C56" s="39">
        <v>1</v>
      </c>
      <c r="D56" s="27">
        <v>3000</v>
      </c>
      <c r="E56" s="27">
        <v>3000</v>
      </c>
      <c r="F56" s="27">
        <v>3000</v>
      </c>
      <c r="G56" s="27">
        <v>3000</v>
      </c>
      <c r="H56" s="27">
        <v>3000</v>
      </c>
      <c r="I56" s="27">
        <v>3000</v>
      </c>
      <c r="J56" s="27">
        <v>3000</v>
      </c>
      <c r="K56" s="27">
        <v>3000</v>
      </c>
      <c r="L56" s="27">
        <v>3000</v>
      </c>
      <c r="M56" s="27">
        <v>3000</v>
      </c>
      <c r="N56" s="27">
        <v>3000</v>
      </c>
      <c r="O56" s="27">
        <v>3000</v>
      </c>
    </row>
    <row r="57" spans="1:15" ht="13" x14ac:dyDescent="0.15">
      <c r="A57" s="32"/>
      <c r="B57" s="26" t="s">
        <v>50</v>
      </c>
      <c r="C57" s="39">
        <v>1</v>
      </c>
      <c r="D57" s="28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</row>
    <row r="58" spans="1:15" ht="13" x14ac:dyDescent="0.15">
      <c r="A58" s="32"/>
      <c r="B58" s="26" t="s">
        <v>51</v>
      </c>
      <c r="C58" s="39">
        <v>1</v>
      </c>
      <c r="D58" s="28">
        <v>22000</v>
      </c>
      <c r="E58" s="28">
        <v>22000</v>
      </c>
      <c r="F58" s="28">
        <v>22000</v>
      </c>
      <c r="G58" s="28">
        <v>22000</v>
      </c>
      <c r="H58" s="28">
        <v>22000</v>
      </c>
      <c r="I58" s="28">
        <v>22000</v>
      </c>
      <c r="J58" s="28">
        <v>22000</v>
      </c>
      <c r="K58" s="28">
        <v>22000</v>
      </c>
      <c r="L58" s="28">
        <v>22000</v>
      </c>
      <c r="M58" s="28">
        <v>22000</v>
      </c>
      <c r="N58" s="28">
        <v>22000</v>
      </c>
      <c r="O58" s="28">
        <v>22000</v>
      </c>
    </row>
    <row r="59" spans="1:15" ht="13" x14ac:dyDescent="0.15">
      <c r="A59" s="32"/>
      <c r="B59" s="26" t="s">
        <v>52</v>
      </c>
      <c r="C59" s="39">
        <v>1</v>
      </c>
      <c r="D59" s="28">
        <v>5000</v>
      </c>
      <c r="E59" s="28">
        <v>5000</v>
      </c>
      <c r="F59" s="28">
        <v>5000</v>
      </c>
      <c r="G59" s="28">
        <v>5000</v>
      </c>
      <c r="H59" s="28">
        <v>5000</v>
      </c>
      <c r="I59" s="28">
        <v>5000</v>
      </c>
      <c r="J59" s="28">
        <v>5000</v>
      </c>
      <c r="K59" s="28">
        <v>5000</v>
      </c>
      <c r="L59" s="28">
        <v>5000</v>
      </c>
      <c r="M59" s="28">
        <v>5000</v>
      </c>
      <c r="N59" s="28">
        <v>5000</v>
      </c>
      <c r="O59" s="28">
        <v>5000</v>
      </c>
    </row>
    <row r="60" spans="1:15" ht="13" x14ac:dyDescent="0.15">
      <c r="A60" s="37" t="s">
        <v>53</v>
      </c>
      <c r="B60" s="38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</row>
    <row r="61" spans="1:15" ht="13" x14ac:dyDescent="0.15">
      <c r="A61" s="32"/>
      <c r="B61" s="26" t="s">
        <v>54</v>
      </c>
      <c r="C61" s="39">
        <v>1</v>
      </c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</row>
    <row r="62" spans="1:15" ht="13" x14ac:dyDescent="0.15">
      <c r="A62" s="32"/>
      <c r="B62" s="26" t="s">
        <v>55</v>
      </c>
      <c r="C62" s="39">
        <v>1</v>
      </c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</row>
    <row r="63" spans="1:15" ht="13" x14ac:dyDescent="0.15">
      <c r="A63" s="32"/>
      <c r="B63" s="26" t="s">
        <v>56</v>
      </c>
      <c r="C63" s="39">
        <v>1</v>
      </c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</row>
    <row r="64" spans="1:15" ht="13" x14ac:dyDescent="0.15">
      <c r="A64" s="32"/>
      <c r="B64" s="26" t="s">
        <v>57</v>
      </c>
      <c r="C64" s="39">
        <v>1</v>
      </c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</row>
    <row r="65" spans="1:15" ht="13" x14ac:dyDescent="0.15">
      <c r="A65" s="32"/>
      <c r="B65" s="26" t="s">
        <v>58</v>
      </c>
      <c r="C65" s="39">
        <v>1</v>
      </c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</row>
    <row r="66" spans="1:15" ht="13" x14ac:dyDescent="0.15">
      <c r="A66" s="32"/>
      <c r="B66" s="26" t="s">
        <v>59</v>
      </c>
      <c r="C66" s="39">
        <v>1</v>
      </c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</row>
    <row r="67" spans="1:15" ht="13" x14ac:dyDescent="0.15">
      <c r="A67" s="32"/>
      <c r="B67" s="26" t="s">
        <v>60</v>
      </c>
      <c r="C67" s="39">
        <v>1</v>
      </c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</row>
    <row r="68" spans="1:15" ht="13" x14ac:dyDescent="0.15">
      <c r="A68" s="32"/>
      <c r="B68" s="26" t="s">
        <v>61</v>
      </c>
      <c r="C68" s="39">
        <v>1</v>
      </c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</row>
    <row r="69" spans="1:15" ht="13" x14ac:dyDescent="0.15">
      <c r="A69" s="32"/>
      <c r="B69" s="26" t="s">
        <v>62</v>
      </c>
      <c r="C69" s="39">
        <v>1</v>
      </c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</row>
    <row r="70" spans="1:15" ht="13" x14ac:dyDescent="0.15">
      <c r="A70" s="32"/>
      <c r="B70" s="26" t="s">
        <v>63</v>
      </c>
      <c r="C70" s="39">
        <v>1</v>
      </c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</row>
    <row r="71" spans="1:15" ht="13" x14ac:dyDescent="0.15">
      <c r="A71" s="32"/>
      <c r="B71" s="26" t="s">
        <v>64</v>
      </c>
      <c r="C71" s="39">
        <v>1</v>
      </c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</row>
    <row r="72" spans="1:15" ht="13" x14ac:dyDescent="0.15">
      <c r="A72" s="32"/>
      <c r="B72" s="26" t="s">
        <v>65</v>
      </c>
      <c r="C72" s="39">
        <v>1</v>
      </c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</row>
    <row r="73" spans="1:15" ht="13" x14ac:dyDescent="0.15">
      <c r="A73" s="32"/>
      <c r="B73" s="26" t="s">
        <v>66</v>
      </c>
      <c r="C73" s="39">
        <v>1</v>
      </c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</row>
    <row r="74" spans="1:15" ht="13" x14ac:dyDescent="0.15">
      <c r="A74" s="32"/>
      <c r="B74" s="26" t="s">
        <v>67</v>
      </c>
      <c r="C74" s="39">
        <v>1</v>
      </c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</row>
    <row r="75" spans="1:15" ht="13" x14ac:dyDescent="0.15">
      <c r="A75" s="32"/>
      <c r="B75" s="26" t="s">
        <v>68</v>
      </c>
      <c r="C75" s="39">
        <v>1</v>
      </c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 spans="1:15" ht="13" x14ac:dyDescent="0.15">
      <c r="A76" s="37" t="s">
        <v>69</v>
      </c>
      <c r="B76" s="38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</row>
    <row r="77" spans="1:15" ht="13" x14ac:dyDescent="0.15">
      <c r="A77" s="32"/>
      <c r="B77" s="26" t="s">
        <v>70</v>
      </c>
      <c r="C77" s="39">
        <v>1</v>
      </c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 spans="1:15" ht="13" x14ac:dyDescent="0.15">
      <c r="A78" s="32"/>
      <c r="B78" s="26" t="s">
        <v>71</v>
      </c>
      <c r="C78" s="39">
        <v>1</v>
      </c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</row>
    <row r="79" spans="1:15" ht="13" x14ac:dyDescent="0.15">
      <c r="A79" s="32"/>
      <c r="B79" s="26" t="s">
        <v>72</v>
      </c>
      <c r="C79" s="39">
        <v>1</v>
      </c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</row>
    <row r="80" spans="1:15" ht="13" x14ac:dyDescent="0.15">
      <c r="A80" s="32"/>
      <c r="B80" s="26" t="s">
        <v>73</v>
      </c>
      <c r="C80" s="39">
        <v>1</v>
      </c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 spans="1:15" ht="13" x14ac:dyDescent="0.15">
      <c r="A81" s="32"/>
      <c r="B81" s="26" t="s">
        <v>74</v>
      </c>
      <c r="C81" s="39">
        <v>1</v>
      </c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 spans="1:15" ht="13" x14ac:dyDescent="0.15">
      <c r="A82" s="32"/>
      <c r="B82" s="26" t="s">
        <v>75</v>
      </c>
      <c r="C82" s="39">
        <v>1</v>
      </c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 ht="13" x14ac:dyDescent="0.15">
      <c r="A83" s="32"/>
      <c r="B83" s="26" t="s">
        <v>76</v>
      </c>
      <c r="C83" s="39">
        <v>1</v>
      </c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 spans="1:15" ht="13" x14ac:dyDescent="0.15">
      <c r="A84" s="37" t="s">
        <v>77</v>
      </c>
      <c r="B84" s="38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</row>
    <row r="85" spans="1:15" ht="13" x14ac:dyDescent="0.15">
      <c r="A85" s="32"/>
      <c r="B85" s="26" t="s">
        <v>78</v>
      </c>
      <c r="C85" s="39">
        <v>1</v>
      </c>
      <c r="D85" s="27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</row>
    <row r="86" spans="1:15" ht="13" x14ac:dyDescent="0.15">
      <c r="A86" s="32"/>
      <c r="B86" s="26" t="s">
        <v>79</v>
      </c>
      <c r="C86" s="39">
        <v>1</v>
      </c>
      <c r="D86" s="27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</row>
    <row r="87" spans="1:15" ht="13" x14ac:dyDescent="0.15">
      <c r="A87" s="32"/>
      <c r="B87" s="26" t="s">
        <v>80</v>
      </c>
      <c r="C87" s="39">
        <v>1</v>
      </c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 spans="1:15" ht="13" x14ac:dyDescent="0.15">
      <c r="A88" s="32"/>
      <c r="B88" s="26" t="s">
        <v>81</v>
      </c>
      <c r="C88" s="39">
        <v>1</v>
      </c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 spans="1:15" ht="13" x14ac:dyDescent="0.15">
      <c r="A89" s="32"/>
      <c r="B89" s="26" t="s">
        <v>82</v>
      </c>
      <c r="C89" s="39">
        <v>1</v>
      </c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 spans="1:15" ht="13" x14ac:dyDescent="0.15">
      <c r="A90" s="32"/>
      <c r="B90" s="26" t="s">
        <v>83</v>
      </c>
      <c r="C90" s="39">
        <v>1</v>
      </c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 spans="1:15" ht="13" x14ac:dyDescent="0.15">
      <c r="A91" s="32"/>
      <c r="B91" s="26" t="s">
        <v>84</v>
      </c>
      <c r="C91" s="39">
        <v>1</v>
      </c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 spans="1:15" ht="13" x14ac:dyDescent="0.15">
      <c r="A92" s="32"/>
      <c r="B92" s="26" t="s">
        <v>85</v>
      </c>
      <c r="C92" s="39">
        <v>1</v>
      </c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 spans="1:15" ht="13" x14ac:dyDescent="0.15">
      <c r="A93" s="32"/>
      <c r="B93" s="26" t="s">
        <v>86</v>
      </c>
      <c r="C93" s="39">
        <v>1</v>
      </c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 spans="1:15" ht="13" x14ac:dyDescent="0.15">
      <c r="A94" s="32"/>
      <c r="B94" s="26" t="s">
        <v>87</v>
      </c>
      <c r="C94" s="39">
        <v>1</v>
      </c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 spans="1:15" ht="13" x14ac:dyDescent="0.15">
      <c r="A95" s="32"/>
      <c r="B95" s="26" t="s">
        <v>88</v>
      </c>
      <c r="C95" s="39">
        <v>1</v>
      </c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</row>
    <row r="96" spans="1:15" ht="13" x14ac:dyDescent="0.15">
      <c r="A96" s="32"/>
      <c r="B96" s="26" t="s">
        <v>89</v>
      </c>
      <c r="C96" s="39">
        <v>1</v>
      </c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</row>
    <row r="97" spans="1:15" ht="13" x14ac:dyDescent="0.15">
      <c r="A97" s="32"/>
      <c r="B97" s="26" t="s">
        <v>90</v>
      </c>
      <c r="C97" s="39">
        <v>1</v>
      </c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 spans="1:15" ht="13" x14ac:dyDescent="0.15">
      <c r="A98" s="32"/>
      <c r="B98" s="26" t="s">
        <v>91</v>
      </c>
      <c r="C98" s="39">
        <v>1</v>
      </c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 spans="1:15" ht="13" x14ac:dyDescent="0.15">
      <c r="A99" s="32"/>
      <c r="B99" s="26" t="s">
        <v>92</v>
      </c>
      <c r="C99" s="39">
        <v>1</v>
      </c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 spans="1:15" ht="13" x14ac:dyDescent="0.15">
      <c r="A100" s="32"/>
      <c r="B100" s="26" t="s">
        <v>93</v>
      </c>
      <c r="C100" s="39">
        <v>1</v>
      </c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 spans="1:15" ht="13" x14ac:dyDescent="0.15">
      <c r="A101" s="32"/>
      <c r="B101" s="26" t="s">
        <v>94</v>
      </c>
      <c r="C101" s="39">
        <v>1</v>
      </c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 spans="1:15" ht="13" x14ac:dyDescent="0.15">
      <c r="A102" s="32"/>
      <c r="B102" s="26" t="s">
        <v>95</v>
      </c>
      <c r="C102" s="39">
        <v>1</v>
      </c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</row>
    <row r="103" spans="1:15" ht="13" x14ac:dyDescent="0.15">
      <c r="A103" s="32"/>
      <c r="B103" s="26" t="s">
        <v>96</v>
      </c>
      <c r="C103" s="39">
        <v>1</v>
      </c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</row>
    <row r="104" spans="1:15" ht="13" x14ac:dyDescent="0.15">
      <c r="A104" s="32"/>
      <c r="B104" s="26" t="s">
        <v>97</v>
      </c>
      <c r="C104" s="39">
        <v>1</v>
      </c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 spans="1:15" ht="13" x14ac:dyDescent="0.15">
      <c r="A105" s="37" t="s">
        <v>98</v>
      </c>
      <c r="B105" s="38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</row>
    <row r="106" spans="1:15" ht="13" x14ac:dyDescent="0.15">
      <c r="A106" s="32"/>
      <c r="B106" s="26" t="s">
        <v>99</v>
      </c>
      <c r="C106" s="39">
        <v>1</v>
      </c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 spans="1:15" ht="13" x14ac:dyDescent="0.15">
      <c r="A107" s="32"/>
      <c r="B107" s="26" t="s">
        <v>100</v>
      </c>
      <c r="C107" s="39">
        <v>1</v>
      </c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 ht="13" x14ac:dyDescent="0.15">
      <c r="A108" s="32"/>
      <c r="B108" s="26" t="s">
        <v>101</v>
      </c>
      <c r="C108" s="39">
        <v>1</v>
      </c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15" ht="13" x14ac:dyDescent="0.15">
      <c r="A109" s="32"/>
      <c r="B109" s="26" t="s">
        <v>102</v>
      </c>
      <c r="C109" s="39">
        <v>1</v>
      </c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15" ht="13" x14ac:dyDescent="0.15">
      <c r="A110" s="37" t="s">
        <v>103</v>
      </c>
      <c r="B110" s="38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</row>
    <row r="111" spans="1:15" ht="13" x14ac:dyDescent="0.15">
      <c r="A111" s="32"/>
      <c r="B111" s="26" t="s">
        <v>104</v>
      </c>
      <c r="C111" s="39">
        <v>1</v>
      </c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 spans="1:15" ht="13" x14ac:dyDescent="0.15">
      <c r="A112" s="37" t="s">
        <v>105</v>
      </c>
      <c r="B112" s="38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</row>
    <row r="113" spans="1:15" ht="13" x14ac:dyDescent="0.15">
      <c r="A113" s="32"/>
      <c r="B113" s="26" t="s">
        <v>106</v>
      </c>
      <c r="C113" s="39">
        <v>1</v>
      </c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</row>
    <row r="114" spans="1:15" ht="13" x14ac:dyDescent="0.15">
      <c r="A114" s="32"/>
      <c r="B114" s="26" t="s">
        <v>107</v>
      </c>
      <c r="C114" s="39">
        <v>1</v>
      </c>
      <c r="D114" s="28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</row>
    <row r="115" spans="1:15" ht="13" x14ac:dyDescent="0.15">
      <c r="A115" s="32"/>
      <c r="B115" s="26" t="s">
        <v>108</v>
      </c>
      <c r="C115" s="39">
        <v>1</v>
      </c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</row>
    <row r="116" spans="1:15" ht="13" x14ac:dyDescent="0.15">
      <c r="A116" s="32"/>
      <c r="B116" s="26" t="s">
        <v>109</v>
      </c>
      <c r="C116" s="39">
        <v>1</v>
      </c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</row>
    <row r="117" spans="1:15" ht="13" x14ac:dyDescent="0.15">
      <c r="A117" s="32"/>
      <c r="B117" s="26" t="s">
        <v>110</v>
      </c>
      <c r="C117" s="39">
        <v>1</v>
      </c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</row>
    <row r="118" spans="1:15" ht="13" x14ac:dyDescent="0.15">
      <c r="A118" s="32"/>
      <c r="B118" s="26" t="s">
        <v>111</v>
      </c>
      <c r="C118" s="39">
        <v>1</v>
      </c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</row>
    <row r="119" spans="1:15" ht="13" x14ac:dyDescent="0.15">
      <c r="A119" s="32"/>
      <c r="B119" s="26" t="s">
        <v>112</v>
      </c>
      <c r="C119" s="39">
        <v>1</v>
      </c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</row>
    <row r="120" spans="1:15" ht="13" x14ac:dyDescent="0.15">
      <c r="A120" s="32"/>
      <c r="B120" s="26" t="s">
        <v>113</v>
      </c>
      <c r="C120" s="39">
        <v>1</v>
      </c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15" ht="13" x14ac:dyDescent="0.15">
      <c r="A121" s="32"/>
      <c r="B121" s="26" t="s">
        <v>114</v>
      </c>
      <c r="C121" s="39">
        <v>1</v>
      </c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 ht="13" x14ac:dyDescent="0.15">
      <c r="A122" s="40"/>
      <c r="B122" s="41"/>
      <c r="C122" s="39">
        <v>1</v>
      </c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</row>
    <row r="123" spans="1:15" ht="13" x14ac:dyDescent="0.15">
      <c r="A123" s="37" t="s">
        <v>115</v>
      </c>
      <c r="B123" s="38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</row>
    <row r="124" spans="1:15" ht="13" x14ac:dyDescent="0.15">
      <c r="A124" s="32"/>
      <c r="B124" s="26" t="s">
        <v>116</v>
      </c>
      <c r="C124" s="39">
        <v>1</v>
      </c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15" ht="13" x14ac:dyDescent="0.15">
      <c r="A125" s="32"/>
      <c r="B125" s="26" t="s">
        <v>117</v>
      </c>
      <c r="C125" s="39">
        <v>1</v>
      </c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15" ht="13" x14ac:dyDescent="0.15">
      <c r="A126" s="37" t="s">
        <v>118</v>
      </c>
      <c r="B126" s="38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</row>
    <row r="127" spans="1:15" ht="13" x14ac:dyDescent="0.15">
      <c r="A127" s="32"/>
      <c r="B127" s="26" t="s">
        <v>119</v>
      </c>
      <c r="C127" s="39">
        <v>1</v>
      </c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15" ht="13" x14ac:dyDescent="0.15">
      <c r="A128" s="32"/>
      <c r="B128" s="26" t="s">
        <v>120</v>
      </c>
      <c r="C128" s="39">
        <v>1</v>
      </c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 ht="13" x14ac:dyDescent="0.15">
      <c r="A129" s="36"/>
      <c r="B129" s="33" t="s">
        <v>121</v>
      </c>
      <c r="C129" s="43"/>
      <c r="D129" s="43">
        <f t="shared" ref="D129:O129" si="5">D28-D30</f>
        <v>7732350</v>
      </c>
      <c r="E129" s="34">
        <f t="shared" si="5"/>
        <v>-267650</v>
      </c>
      <c r="F129" s="43">
        <f t="shared" si="5"/>
        <v>-267650</v>
      </c>
      <c r="G129" s="34">
        <f t="shared" si="5"/>
        <v>-267650</v>
      </c>
      <c r="H129" s="34">
        <f t="shared" si="5"/>
        <v>-267650</v>
      </c>
      <c r="I129" s="34">
        <f t="shared" si="5"/>
        <v>-267650</v>
      </c>
      <c r="J129" s="34">
        <f t="shared" si="5"/>
        <v>-267650</v>
      </c>
      <c r="K129" s="34">
        <f t="shared" si="5"/>
        <v>-267650</v>
      </c>
      <c r="L129" s="34">
        <f t="shared" si="5"/>
        <v>-267650</v>
      </c>
      <c r="M129" s="34">
        <f t="shared" si="5"/>
        <v>-267650</v>
      </c>
      <c r="N129" s="34">
        <f t="shared" si="5"/>
        <v>-267650</v>
      </c>
      <c r="O129" s="34">
        <f t="shared" si="5"/>
        <v>-267650</v>
      </c>
    </row>
    <row r="130" spans="1:15" ht="13" x14ac:dyDescent="0.15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</row>
    <row r="131" spans="1:15" ht="13" x14ac:dyDescent="0.15">
      <c r="A131" s="29" t="s">
        <v>122</v>
      </c>
      <c r="B131" s="18"/>
      <c r="C131" s="19"/>
      <c r="D131" s="20">
        <f t="shared" ref="D131:O131" si="6">SUM(D132:D136)</f>
        <v>0</v>
      </c>
      <c r="E131" s="20">
        <f t="shared" si="6"/>
        <v>0</v>
      </c>
      <c r="F131" s="20">
        <f t="shared" si="6"/>
        <v>0</v>
      </c>
      <c r="G131" s="20">
        <f t="shared" si="6"/>
        <v>0</v>
      </c>
      <c r="H131" s="20">
        <f t="shared" si="6"/>
        <v>0</v>
      </c>
      <c r="I131" s="20">
        <f t="shared" si="6"/>
        <v>0</v>
      </c>
      <c r="J131" s="20">
        <f t="shared" si="6"/>
        <v>0</v>
      </c>
      <c r="K131" s="20">
        <f t="shared" si="6"/>
        <v>0</v>
      </c>
      <c r="L131" s="20">
        <f t="shared" si="6"/>
        <v>0</v>
      </c>
      <c r="M131" s="20">
        <f t="shared" si="6"/>
        <v>0</v>
      </c>
      <c r="N131" s="20">
        <f t="shared" si="6"/>
        <v>0</v>
      </c>
      <c r="O131" s="20">
        <f t="shared" si="6"/>
        <v>0</v>
      </c>
    </row>
    <row r="132" spans="1:15" ht="13" x14ac:dyDescent="0.15">
      <c r="A132" s="21" t="s">
        <v>123</v>
      </c>
      <c r="B132" s="22"/>
      <c r="C132" s="23"/>
      <c r="D132" s="23"/>
      <c r="E132" s="23"/>
      <c r="F132" s="23"/>
      <c r="G132" s="23"/>
      <c r="H132" s="23"/>
      <c r="I132" s="23"/>
      <c r="J132" s="23"/>
      <c r="K132" s="23"/>
      <c r="L132" s="24"/>
      <c r="M132" s="24"/>
      <c r="N132" s="24"/>
      <c r="O132" s="24"/>
    </row>
    <row r="133" spans="1:15" ht="13" x14ac:dyDescent="0.15">
      <c r="A133" s="32"/>
      <c r="B133" s="26" t="s">
        <v>20</v>
      </c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 ht="13" x14ac:dyDescent="0.15">
      <c r="A134" s="21" t="s">
        <v>124</v>
      </c>
      <c r="B134" s="22"/>
      <c r="C134" s="23"/>
      <c r="D134" s="23"/>
      <c r="E134" s="23"/>
      <c r="F134" s="23"/>
      <c r="G134" s="23"/>
      <c r="H134" s="23"/>
      <c r="I134" s="23"/>
      <c r="J134" s="23"/>
      <c r="K134" s="23"/>
      <c r="L134" s="24"/>
      <c r="M134" s="24"/>
      <c r="N134" s="24"/>
      <c r="O134" s="24"/>
    </row>
    <row r="135" spans="1:15" ht="13" x14ac:dyDescent="0.15">
      <c r="A135" s="25"/>
      <c r="B135" s="26" t="s">
        <v>20</v>
      </c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 ht="13" x14ac:dyDescent="0.15">
      <c r="A136" s="23"/>
      <c r="B136" s="25"/>
      <c r="C136" s="23"/>
      <c r="D136" s="23"/>
      <c r="E136" s="23"/>
      <c r="F136" s="23"/>
      <c r="G136" s="23"/>
      <c r="H136" s="23"/>
      <c r="I136" s="23"/>
      <c r="J136" s="23"/>
      <c r="K136" s="23"/>
      <c r="L136" s="24"/>
      <c r="M136" s="24"/>
      <c r="N136" s="24"/>
      <c r="O136" s="24"/>
    </row>
    <row r="137" spans="1:15" ht="13" x14ac:dyDescent="0.15">
      <c r="A137" s="29" t="s">
        <v>125</v>
      </c>
      <c r="B137" s="18"/>
      <c r="C137" s="19"/>
      <c r="D137" s="20">
        <f t="shared" ref="D137:O137" si="7">SUM(D138:D144)</f>
        <v>0</v>
      </c>
      <c r="E137" s="20">
        <f t="shared" si="7"/>
        <v>0</v>
      </c>
      <c r="F137" s="20">
        <f t="shared" si="7"/>
        <v>0</v>
      </c>
      <c r="G137" s="20">
        <f t="shared" si="7"/>
        <v>0</v>
      </c>
      <c r="H137" s="20">
        <f t="shared" si="7"/>
        <v>0</v>
      </c>
      <c r="I137" s="20">
        <f t="shared" si="7"/>
        <v>0</v>
      </c>
      <c r="J137" s="20">
        <f t="shared" si="7"/>
        <v>0</v>
      </c>
      <c r="K137" s="20">
        <f t="shared" si="7"/>
        <v>0</v>
      </c>
      <c r="L137" s="20">
        <f t="shared" si="7"/>
        <v>0</v>
      </c>
      <c r="M137" s="20">
        <f t="shared" si="7"/>
        <v>0</v>
      </c>
      <c r="N137" s="20">
        <f t="shared" si="7"/>
        <v>0</v>
      </c>
      <c r="O137" s="20">
        <f t="shared" si="7"/>
        <v>0</v>
      </c>
    </row>
    <row r="138" spans="1:15" ht="13" x14ac:dyDescent="0.15">
      <c r="A138" s="21" t="s">
        <v>126</v>
      </c>
      <c r="B138" s="22"/>
      <c r="C138" s="23"/>
      <c r="D138" s="23"/>
      <c r="E138" s="23"/>
      <c r="F138" s="23"/>
      <c r="G138" s="23"/>
      <c r="H138" s="23"/>
      <c r="I138" s="23"/>
      <c r="J138" s="23"/>
      <c r="K138" s="23"/>
      <c r="L138" s="24"/>
      <c r="M138" s="24"/>
      <c r="N138" s="24"/>
      <c r="O138" s="24"/>
    </row>
    <row r="139" spans="1:15" ht="13" x14ac:dyDescent="0.15">
      <c r="A139" s="32"/>
      <c r="B139" s="26" t="s">
        <v>20</v>
      </c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 ht="13" x14ac:dyDescent="0.15">
      <c r="A140" s="44" t="s">
        <v>127</v>
      </c>
      <c r="B140" s="22"/>
      <c r="C140" s="23"/>
      <c r="D140" s="23"/>
      <c r="E140" s="23"/>
      <c r="F140" s="23"/>
      <c r="G140" s="23"/>
      <c r="H140" s="23"/>
      <c r="I140" s="23"/>
      <c r="J140" s="23"/>
      <c r="K140" s="23"/>
      <c r="L140" s="24"/>
      <c r="M140" s="24"/>
      <c r="N140" s="24"/>
      <c r="O140" s="24"/>
    </row>
    <row r="141" spans="1:15" ht="13" x14ac:dyDescent="0.15">
      <c r="A141" s="32"/>
      <c r="B141" s="26" t="s">
        <v>20</v>
      </c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 spans="1:15" ht="13" x14ac:dyDescent="0.15">
      <c r="A142" s="44" t="s">
        <v>128</v>
      </c>
      <c r="B142" s="45"/>
      <c r="C142" s="12"/>
      <c r="D142" s="12"/>
      <c r="E142" s="12"/>
      <c r="F142" s="12"/>
      <c r="G142" s="12"/>
      <c r="H142" s="12"/>
      <c r="I142" s="12"/>
      <c r="J142" s="12"/>
      <c r="K142" s="12"/>
      <c r="L142" s="24"/>
      <c r="M142" s="24"/>
      <c r="N142" s="24"/>
      <c r="O142" s="24"/>
    </row>
    <row r="143" spans="1:15" ht="13" x14ac:dyDescent="0.15">
      <c r="A143" s="40"/>
      <c r="B143" s="46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</row>
    <row r="144" spans="1:15" ht="13" x14ac:dyDescent="0.15">
      <c r="A144" s="40"/>
      <c r="B144" s="46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</row>
    <row r="145" spans="1:15" ht="13" x14ac:dyDescent="0.15">
      <c r="A145" s="36"/>
      <c r="B145" s="33" t="s">
        <v>129</v>
      </c>
      <c r="C145" s="43"/>
      <c r="D145" s="43">
        <f t="shared" ref="D145:O145" si="8">D129-D131-D137</f>
        <v>7732350</v>
      </c>
      <c r="E145" s="34">
        <f t="shared" si="8"/>
        <v>-267650</v>
      </c>
      <c r="F145" s="43">
        <f t="shared" si="8"/>
        <v>-267650</v>
      </c>
      <c r="G145" s="34">
        <f t="shared" si="8"/>
        <v>-267650</v>
      </c>
      <c r="H145" s="34">
        <f t="shared" si="8"/>
        <v>-267650</v>
      </c>
      <c r="I145" s="34">
        <f t="shared" si="8"/>
        <v>-267650</v>
      </c>
      <c r="J145" s="34">
        <f t="shared" si="8"/>
        <v>-267650</v>
      </c>
      <c r="K145" s="34">
        <f t="shared" si="8"/>
        <v>-267650</v>
      </c>
      <c r="L145" s="34">
        <f t="shared" si="8"/>
        <v>-267650</v>
      </c>
      <c r="M145" s="34">
        <f t="shared" si="8"/>
        <v>-267650</v>
      </c>
      <c r="N145" s="34">
        <f t="shared" si="8"/>
        <v>-267650</v>
      </c>
      <c r="O145" s="34">
        <f t="shared" si="8"/>
        <v>-267650</v>
      </c>
    </row>
    <row r="146" spans="1:15" ht="13" x14ac:dyDescent="0.15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</row>
    <row r="147" spans="1:15" ht="13" x14ac:dyDescent="0.15">
      <c r="A147" s="29" t="s">
        <v>130</v>
      </c>
      <c r="B147" s="18"/>
      <c r="C147" s="19"/>
      <c r="D147" s="20">
        <f t="shared" ref="D147:O147" si="9">SUM(D148:D150)</f>
        <v>0</v>
      </c>
      <c r="E147" s="20">
        <f t="shared" si="9"/>
        <v>0</v>
      </c>
      <c r="F147" s="20">
        <f t="shared" si="9"/>
        <v>0</v>
      </c>
      <c r="G147" s="20">
        <f t="shared" si="9"/>
        <v>0</v>
      </c>
      <c r="H147" s="20">
        <f t="shared" si="9"/>
        <v>0</v>
      </c>
      <c r="I147" s="20">
        <f t="shared" si="9"/>
        <v>0</v>
      </c>
      <c r="J147" s="20">
        <f t="shared" si="9"/>
        <v>0</v>
      </c>
      <c r="K147" s="20">
        <f t="shared" si="9"/>
        <v>0</v>
      </c>
      <c r="L147" s="20">
        <f t="shared" si="9"/>
        <v>0</v>
      </c>
      <c r="M147" s="20">
        <f t="shared" si="9"/>
        <v>0</v>
      </c>
      <c r="N147" s="20">
        <f t="shared" si="9"/>
        <v>0</v>
      </c>
      <c r="O147" s="20">
        <f t="shared" si="9"/>
        <v>0</v>
      </c>
    </row>
    <row r="148" spans="1:15" ht="13" x14ac:dyDescent="0.15">
      <c r="A148" s="21" t="s">
        <v>131</v>
      </c>
      <c r="B148" s="22"/>
      <c r="C148" s="23"/>
      <c r="D148" s="23"/>
      <c r="E148" s="23"/>
      <c r="F148" s="23"/>
      <c r="G148" s="23"/>
      <c r="H148" s="23"/>
      <c r="I148" s="23"/>
      <c r="J148" s="23"/>
      <c r="K148" s="23"/>
      <c r="L148" s="24"/>
      <c r="M148" s="24"/>
      <c r="N148" s="24"/>
      <c r="O148" s="24"/>
    </row>
    <row r="149" spans="1:15" ht="13" x14ac:dyDescent="0.15">
      <c r="A149" s="25"/>
      <c r="B149" s="26" t="s">
        <v>20</v>
      </c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 spans="1:15" ht="13" x14ac:dyDescent="0.15">
      <c r="A150" s="23"/>
      <c r="B150" s="25"/>
      <c r="C150" s="23"/>
      <c r="D150" s="23"/>
      <c r="E150" s="23"/>
      <c r="F150" s="23"/>
      <c r="G150" s="23"/>
      <c r="H150" s="23"/>
      <c r="I150" s="23"/>
      <c r="J150" s="23"/>
      <c r="K150" s="23"/>
      <c r="L150" s="24"/>
      <c r="M150" s="24"/>
      <c r="N150" s="24"/>
      <c r="O150" s="24"/>
    </row>
    <row r="151" spans="1:15" ht="13" x14ac:dyDescent="0.15">
      <c r="A151" s="36"/>
      <c r="B151" s="33" t="s">
        <v>132</v>
      </c>
      <c r="C151" s="43"/>
      <c r="D151" s="43">
        <f t="shared" ref="D151:O151" si="10">D145-D147</f>
        <v>7732350</v>
      </c>
      <c r="E151" s="34">
        <f t="shared" si="10"/>
        <v>-267650</v>
      </c>
      <c r="F151" s="43">
        <f t="shared" si="10"/>
        <v>-267650</v>
      </c>
      <c r="G151" s="34">
        <f t="shared" si="10"/>
        <v>-267650</v>
      </c>
      <c r="H151" s="34">
        <f t="shared" si="10"/>
        <v>-267650</v>
      </c>
      <c r="I151" s="34">
        <f t="shared" si="10"/>
        <v>-267650</v>
      </c>
      <c r="J151" s="34">
        <f t="shared" si="10"/>
        <v>-267650</v>
      </c>
      <c r="K151" s="34">
        <f t="shared" si="10"/>
        <v>-267650</v>
      </c>
      <c r="L151" s="34">
        <f t="shared" si="10"/>
        <v>-267650</v>
      </c>
      <c r="M151" s="34">
        <f t="shared" si="10"/>
        <v>-267650</v>
      </c>
      <c r="N151" s="34">
        <f t="shared" si="10"/>
        <v>-267650</v>
      </c>
      <c r="O151" s="34">
        <f t="shared" si="10"/>
        <v>-267650</v>
      </c>
    </row>
    <row r="152" spans="1:15" ht="13" x14ac:dyDescent="0.15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</row>
    <row r="153" spans="1:15" ht="13" x14ac:dyDescent="0.15">
      <c r="A153" s="29" t="s">
        <v>133</v>
      </c>
      <c r="B153" s="18"/>
      <c r="C153" s="48"/>
      <c r="D153" s="49">
        <f t="shared" ref="D153:O153" si="11">D151/D4</f>
        <v>0.96654375000000003</v>
      </c>
      <c r="E153" s="50" t="e">
        <f t="shared" si="11"/>
        <v>#DIV/0!</v>
      </c>
      <c r="F153" s="49" t="e">
        <f t="shared" si="11"/>
        <v>#DIV/0!</v>
      </c>
      <c r="G153" s="50" t="e">
        <f t="shared" si="11"/>
        <v>#DIV/0!</v>
      </c>
      <c r="H153" s="50" t="e">
        <f t="shared" si="11"/>
        <v>#DIV/0!</v>
      </c>
      <c r="I153" s="50" t="e">
        <f t="shared" si="11"/>
        <v>#DIV/0!</v>
      </c>
      <c r="J153" s="50" t="e">
        <f t="shared" si="11"/>
        <v>#DIV/0!</v>
      </c>
      <c r="K153" s="50" t="e">
        <f t="shared" si="11"/>
        <v>#DIV/0!</v>
      </c>
      <c r="L153" s="50" t="e">
        <f t="shared" si="11"/>
        <v>#DIV/0!</v>
      </c>
      <c r="M153" s="50" t="e">
        <f t="shared" si="11"/>
        <v>#DIV/0!</v>
      </c>
      <c r="N153" s="50" t="e">
        <f t="shared" si="11"/>
        <v>#DIV/0!</v>
      </c>
      <c r="O153" s="50" t="e">
        <f t="shared" si="11"/>
        <v>#DIV/0!</v>
      </c>
    </row>
    <row r="154" spans="1:15" ht="13" x14ac:dyDescent="0.15">
      <c r="A154" s="103" t="s">
        <v>134</v>
      </c>
      <c r="B154" s="104"/>
      <c r="C154" s="105"/>
      <c r="D154" s="106">
        <f>(D10+D11)-(D30)</f>
        <v>7732350</v>
      </c>
      <c r="E154" s="107">
        <f t="shared" ref="E154:O154" si="12">D154+E151</f>
        <v>7464700</v>
      </c>
      <c r="F154" s="107">
        <f t="shared" si="12"/>
        <v>7197050</v>
      </c>
      <c r="G154" s="107">
        <f t="shared" si="12"/>
        <v>6929400</v>
      </c>
      <c r="H154" s="107">
        <f t="shared" si="12"/>
        <v>6661750</v>
      </c>
      <c r="I154" s="107">
        <f t="shared" si="12"/>
        <v>6394100</v>
      </c>
      <c r="J154" s="107">
        <f t="shared" si="12"/>
        <v>6126450</v>
      </c>
      <c r="K154" s="107">
        <f t="shared" si="12"/>
        <v>5858800</v>
      </c>
      <c r="L154" s="107">
        <f t="shared" si="12"/>
        <v>5591150</v>
      </c>
      <c r="M154" s="107">
        <f t="shared" si="12"/>
        <v>5323500</v>
      </c>
      <c r="N154" s="107">
        <f t="shared" si="12"/>
        <v>5055850</v>
      </c>
      <c r="O154" s="107">
        <f t="shared" si="12"/>
        <v>4788200</v>
      </c>
    </row>
    <row r="155" spans="1:15" ht="13" x14ac:dyDescent="0.15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</row>
    <row r="156" spans="1:15" ht="18" x14ac:dyDescent="0.15">
      <c r="A156" s="108" t="s">
        <v>146</v>
      </c>
      <c r="B156" s="108"/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</row>
    <row r="157" spans="1:15" ht="13" x14ac:dyDescent="0.15">
      <c r="A157" s="60" t="s">
        <v>184</v>
      </c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</row>
    <row r="158" spans="1:15" ht="13" x14ac:dyDescent="0.15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</row>
    <row r="159" spans="1:15" ht="13" x14ac:dyDescent="0.15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</row>
    <row r="160" spans="1:15" ht="13" x14ac:dyDescent="0.15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</row>
    <row r="161" spans="1:15" ht="13" x14ac:dyDescent="0.15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</row>
    <row r="162" spans="1:15" ht="13" x14ac:dyDescent="0.15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</row>
    <row r="163" spans="1:15" ht="13" x14ac:dyDescent="0.15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</row>
    <row r="164" spans="1:15" ht="13" x14ac:dyDescent="0.15">
      <c r="A164" s="24"/>
      <c r="B164" s="24"/>
      <c r="C164" s="51"/>
      <c r="D164" s="51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</row>
    <row r="165" spans="1:15" ht="13" x14ac:dyDescent="0.15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</row>
    <row r="166" spans="1:15" ht="13" x14ac:dyDescent="0.15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</row>
    <row r="167" spans="1:15" ht="13" x14ac:dyDescent="0.15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</row>
    <row r="168" spans="1:15" ht="13" x14ac:dyDescent="0.15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</row>
    <row r="169" spans="1:15" ht="13" x14ac:dyDescent="0.15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</row>
    <row r="170" spans="1:15" ht="13" x14ac:dyDescent="0.15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</row>
    <row r="171" spans="1:15" ht="13" x14ac:dyDescent="0.15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</row>
    <row r="172" spans="1:15" ht="13" x14ac:dyDescent="0.15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</row>
    <row r="173" spans="1:15" ht="13" x14ac:dyDescent="0.15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</row>
    <row r="174" spans="1:15" ht="13" x14ac:dyDescent="0.15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</row>
    <row r="175" spans="1:15" ht="13" x14ac:dyDescent="0.15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</row>
    <row r="176" spans="1:15" ht="13" x14ac:dyDescent="0.15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</row>
    <row r="177" spans="1:15" ht="13" x14ac:dyDescent="0.15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</row>
    <row r="178" spans="1:15" ht="13" x14ac:dyDescent="0.15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</row>
    <row r="179" spans="1:15" ht="13" x14ac:dyDescent="0.15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</row>
    <row r="180" spans="1:15" ht="13" x14ac:dyDescent="0.15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</row>
    <row r="181" spans="1:15" ht="13" x14ac:dyDescent="0.15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</row>
    <row r="182" spans="1:15" ht="13" x14ac:dyDescent="0.15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</row>
    <row r="183" spans="1:15" ht="13" x14ac:dyDescent="0.15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</row>
    <row r="184" spans="1:15" ht="13" x14ac:dyDescent="0.15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</row>
    <row r="185" spans="1:15" ht="13" x14ac:dyDescent="0.15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</row>
    <row r="186" spans="1:15" ht="13" x14ac:dyDescent="0.15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</row>
    <row r="187" spans="1:15" ht="13" x14ac:dyDescent="0.15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</row>
    <row r="188" spans="1:15" ht="13" x14ac:dyDescent="0.15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</row>
    <row r="189" spans="1:15" ht="13" x14ac:dyDescent="0.15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</row>
    <row r="190" spans="1:15" ht="13" x14ac:dyDescent="0.15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</row>
    <row r="191" spans="1:15" ht="13" x14ac:dyDescent="0.15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</row>
    <row r="192" spans="1:15" ht="13" x14ac:dyDescent="0.15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</row>
    <row r="193" spans="1:15" ht="13" x14ac:dyDescent="0.15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</row>
    <row r="194" spans="1:15" ht="13" x14ac:dyDescent="0.15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</row>
    <row r="195" spans="1:15" ht="13" x14ac:dyDescent="0.15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</row>
    <row r="196" spans="1:15" ht="13" x14ac:dyDescent="0.15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</row>
    <row r="197" spans="1:15" ht="13" x14ac:dyDescent="0.15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</row>
    <row r="198" spans="1:15" ht="13" x14ac:dyDescent="0.15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</row>
    <row r="199" spans="1:15" ht="13" x14ac:dyDescent="0.15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</row>
    <row r="200" spans="1:15" ht="13" x14ac:dyDescent="0.15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</row>
    <row r="201" spans="1:15" ht="13" x14ac:dyDescent="0.15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</row>
    <row r="202" spans="1:15" ht="13" x14ac:dyDescent="0.15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</row>
    <row r="203" spans="1:15" ht="13" x14ac:dyDescent="0.15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</row>
    <row r="204" spans="1:15" ht="13" x14ac:dyDescent="0.15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</row>
    <row r="205" spans="1:15" ht="13" x14ac:dyDescent="0.1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</row>
    <row r="206" spans="1:15" ht="13" x14ac:dyDescent="0.15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</row>
    <row r="207" spans="1:15" ht="13" x14ac:dyDescent="0.15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</row>
    <row r="208" spans="1:15" ht="13" x14ac:dyDescent="0.15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</row>
    <row r="209" spans="1:15" ht="13" x14ac:dyDescent="0.15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</row>
    <row r="210" spans="1:15" ht="13" x14ac:dyDescent="0.15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</row>
    <row r="211" spans="1:15" ht="13" x14ac:dyDescent="0.15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</row>
    <row r="212" spans="1:15" ht="13" x14ac:dyDescent="0.15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</row>
    <row r="213" spans="1:15" ht="13" x14ac:dyDescent="0.15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</row>
    <row r="214" spans="1:15" ht="13" x14ac:dyDescent="0.15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</row>
    <row r="215" spans="1:15" ht="13" x14ac:dyDescent="0.1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</row>
    <row r="216" spans="1:15" ht="13" x14ac:dyDescent="0.15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</row>
    <row r="217" spans="1:15" ht="13" x14ac:dyDescent="0.15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</row>
    <row r="218" spans="1:15" ht="13" x14ac:dyDescent="0.15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</row>
    <row r="219" spans="1:15" ht="13" x14ac:dyDescent="0.15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</row>
    <row r="220" spans="1:15" ht="13" x14ac:dyDescent="0.15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</row>
    <row r="221" spans="1:15" ht="13" x14ac:dyDescent="0.15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</row>
    <row r="222" spans="1:15" ht="13" x14ac:dyDescent="0.15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</row>
    <row r="223" spans="1:15" ht="13" x14ac:dyDescent="0.15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</row>
    <row r="224" spans="1:15" ht="13" x14ac:dyDescent="0.15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</row>
    <row r="225" spans="1:15" ht="13" x14ac:dyDescent="0.1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</row>
    <row r="226" spans="1:15" ht="13" x14ac:dyDescent="0.15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</row>
    <row r="227" spans="1:15" ht="13" x14ac:dyDescent="0.15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</row>
    <row r="228" spans="1:15" ht="13" x14ac:dyDescent="0.15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</row>
    <row r="229" spans="1:15" ht="13" x14ac:dyDescent="0.15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</row>
    <row r="230" spans="1:15" ht="13" x14ac:dyDescent="0.15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</row>
    <row r="231" spans="1:15" ht="13" x14ac:dyDescent="0.15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</row>
    <row r="232" spans="1:15" ht="13" x14ac:dyDescent="0.15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</row>
    <row r="233" spans="1:15" ht="13" x14ac:dyDescent="0.15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</row>
    <row r="234" spans="1:15" ht="13" x14ac:dyDescent="0.1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</row>
    <row r="235" spans="1:15" ht="13" x14ac:dyDescent="0.1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</row>
    <row r="236" spans="1:15" ht="13" x14ac:dyDescent="0.15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</row>
    <row r="237" spans="1:15" ht="13" x14ac:dyDescent="0.15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</row>
    <row r="238" spans="1:15" ht="13" x14ac:dyDescent="0.15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</row>
    <row r="239" spans="1:15" ht="13" x14ac:dyDescent="0.15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</row>
    <row r="240" spans="1:15" ht="13" x14ac:dyDescent="0.15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</row>
    <row r="241" spans="1:15" ht="13" x14ac:dyDescent="0.15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</row>
    <row r="242" spans="1:15" ht="13" x14ac:dyDescent="0.15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</row>
    <row r="243" spans="1:15" ht="13" x14ac:dyDescent="0.15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</row>
    <row r="244" spans="1:15" ht="13" x14ac:dyDescent="0.15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</row>
    <row r="245" spans="1:15" ht="13" x14ac:dyDescent="0.1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</row>
    <row r="246" spans="1:15" ht="13" x14ac:dyDescent="0.15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</row>
    <row r="247" spans="1:15" ht="13" x14ac:dyDescent="0.15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</row>
    <row r="248" spans="1:15" ht="13" x14ac:dyDescent="0.15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</row>
    <row r="249" spans="1:15" ht="13" x14ac:dyDescent="0.15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</row>
    <row r="250" spans="1:15" ht="13" x14ac:dyDescent="0.15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</row>
    <row r="251" spans="1:15" ht="13" x14ac:dyDescent="0.15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</row>
    <row r="252" spans="1:15" ht="13" x14ac:dyDescent="0.15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</row>
    <row r="253" spans="1:15" ht="13" x14ac:dyDescent="0.15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</row>
    <row r="254" spans="1:15" ht="13" x14ac:dyDescent="0.15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</row>
    <row r="255" spans="1:15" ht="13" x14ac:dyDescent="0.1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</row>
    <row r="256" spans="1:15" ht="13" x14ac:dyDescent="0.15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</row>
    <row r="257" spans="1:15" ht="13" x14ac:dyDescent="0.15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</row>
    <row r="258" spans="1:15" ht="13" x14ac:dyDescent="0.15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</row>
    <row r="259" spans="1:15" ht="13" x14ac:dyDescent="0.15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</row>
    <row r="260" spans="1:15" ht="13" x14ac:dyDescent="0.15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</row>
    <row r="261" spans="1:15" ht="13" x14ac:dyDescent="0.15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</row>
    <row r="262" spans="1:15" ht="13" x14ac:dyDescent="0.15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</row>
    <row r="263" spans="1:15" ht="13" x14ac:dyDescent="0.15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</row>
    <row r="264" spans="1:15" ht="13" x14ac:dyDescent="0.15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</row>
    <row r="265" spans="1:15" ht="13" x14ac:dyDescent="0.1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</row>
    <row r="266" spans="1:15" ht="13" x14ac:dyDescent="0.15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</row>
    <row r="267" spans="1:15" ht="13" x14ac:dyDescent="0.15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</row>
    <row r="268" spans="1:15" ht="13" x14ac:dyDescent="0.15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</row>
    <row r="269" spans="1:15" ht="13" x14ac:dyDescent="0.15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</row>
    <row r="270" spans="1:15" ht="13" x14ac:dyDescent="0.15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</row>
    <row r="271" spans="1:15" ht="13" x14ac:dyDescent="0.15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</row>
    <row r="272" spans="1:15" ht="13" x14ac:dyDescent="0.15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</row>
    <row r="273" spans="1:15" ht="13" x14ac:dyDescent="0.15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</row>
    <row r="274" spans="1:15" ht="13" x14ac:dyDescent="0.15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</row>
    <row r="275" spans="1:15" ht="13" x14ac:dyDescent="0.1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</row>
    <row r="276" spans="1:15" ht="13" x14ac:dyDescent="0.15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</row>
    <row r="277" spans="1:15" ht="13" x14ac:dyDescent="0.15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</row>
    <row r="278" spans="1:15" ht="13" x14ac:dyDescent="0.15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</row>
    <row r="279" spans="1:15" ht="13" x14ac:dyDescent="0.15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</row>
    <row r="280" spans="1:15" ht="13" x14ac:dyDescent="0.15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</row>
    <row r="281" spans="1:15" ht="13" x14ac:dyDescent="0.15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</row>
    <row r="282" spans="1:15" ht="13" x14ac:dyDescent="0.15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</row>
    <row r="283" spans="1:15" ht="13" x14ac:dyDescent="0.15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</row>
    <row r="284" spans="1:15" ht="13" x14ac:dyDescent="0.15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</row>
    <row r="285" spans="1:15" ht="13" x14ac:dyDescent="0.1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</row>
    <row r="286" spans="1:15" ht="13" x14ac:dyDescent="0.15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</row>
    <row r="287" spans="1:15" ht="13" x14ac:dyDescent="0.15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</row>
    <row r="288" spans="1:15" ht="13" x14ac:dyDescent="0.15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</row>
    <row r="289" spans="1:15" ht="13" x14ac:dyDescent="0.15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</row>
    <row r="290" spans="1:15" ht="13" x14ac:dyDescent="0.15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</row>
    <row r="291" spans="1:15" ht="13" x14ac:dyDescent="0.15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</row>
    <row r="292" spans="1:15" ht="13" x14ac:dyDescent="0.15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</row>
    <row r="293" spans="1:15" ht="13" x14ac:dyDescent="0.15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</row>
    <row r="294" spans="1:15" ht="13" x14ac:dyDescent="0.15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</row>
    <row r="295" spans="1:15" ht="13" x14ac:dyDescent="0.1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</row>
    <row r="296" spans="1:15" ht="13" x14ac:dyDescent="0.15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</row>
    <row r="297" spans="1:15" ht="13" x14ac:dyDescent="0.15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</row>
    <row r="298" spans="1:15" ht="13" x14ac:dyDescent="0.15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</row>
    <row r="299" spans="1:15" ht="13" x14ac:dyDescent="0.15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</row>
    <row r="300" spans="1:15" ht="13" x14ac:dyDescent="0.15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</row>
    <row r="301" spans="1:15" ht="13" x14ac:dyDescent="0.15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</row>
    <row r="302" spans="1:15" ht="13" x14ac:dyDescent="0.15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</row>
    <row r="303" spans="1:15" ht="13" x14ac:dyDescent="0.15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</row>
    <row r="304" spans="1:15" ht="13" x14ac:dyDescent="0.15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</row>
    <row r="305" spans="1:15" ht="13" x14ac:dyDescent="0.1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</row>
    <row r="306" spans="1:15" ht="13" x14ac:dyDescent="0.15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</row>
    <row r="307" spans="1:15" ht="13" x14ac:dyDescent="0.15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</row>
    <row r="308" spans="1:15" ht="13" x14ac:dyDescent="0.15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</row>
    <row r="309" spans="1:15" ht="13" x14ac:dyDescent="0.15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</row>
    <row r="310" spans="1:15" ht="13" x14ac:dyDescent="0.15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</row>
    <row r="311" spans="1:15" ht="13" x14ac:dyDescent="0.15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</row>
    <row r="312" spans="1:15" ht="13" x14ac:dyDescent="0.15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</row>
    <row r="313" spans="1:15" ht="13" x14ac:dyDescent="0.15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</row>
    <row r="314" spans="1:15" ht="13" x14ac:dyDescent="0.15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</row>
    <row r="315" spans="1:15" ht="13" x14ac:dyDescent="0.1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</row>
    <row r="316" spans="1:15" ht="13" x14ac:dyDescent="0.15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</row>
    <row r="317" spans="1:15" ht="13" x14ac:dyDescent="0.15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</row>
    <row r="318" spans="1:15" ht="13" x14ac:dyDescent="0.15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</row>
    <row r="319" spans="1:15" ht="13" x14ac:dyDescent="0.15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</row>
    <row r="320" spans="1:15" ht="13" x14ac:dyDescent="0.15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</row>
    <row r="321" spans="1:15" ht="13" x14ac:dyDescent="0.15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</row>
    <row r="322" spans="1:15" ht="13" x14ac:dyDescent="0.15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</row>
    <row r="323" spans="1:15" ht="13" x14ac:dyDescent="0.15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</row>
    <row r="324" spans="1:15" ht="13" x14ac:dyDescent="0.15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</row>
    <row r="325" spans="1:15" ht="13" x14ac:dyDescent="0.15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</row>
    <row r="326" spans="1:15" ht="13" x14ac:dyDescent="0.15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</row>
    <row r="327" spans="1:15" ht="13" x14ac:dyDescent="0.15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</row>
    <row r="328" spans="1:15" ht="13" x14ac:dyDescent="0.15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</row>
    <row r="329" spans="1:15" ht="13" x14ac:dyDescent="0.15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</row>
    <row r="330" spans="1:15" ht="13" x14ac:dyDescent="0.15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</row>
    <row r="331" spans="1:15" ht="13" x14ac:dyDescent="0.15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</row>
    <row r="332" spans="1:15" ht="13" x14ac:dyDescent="0.15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</row>
    <row r="333" spans="1:15" ht="13" x14ac:dyDescent="0.15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</row>
    <row r="334" spans="1:15" ht="13" x14ac:dyDescent="0.15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</row>
    <row r="335" spans="1:15" ht="13" x14ac:dyDescent="0.15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</row>
    <row r="336" spans="1:15" ht="13" x14ac:dyDescent="0.15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</row>
    <row r="337" spans="1:15" ht="13" x14ac:dyDescent="0.15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</row>
    <row r="338" spans="1:15" ht="13" x14ac:dyDescent="0.15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</row>
    <row r="339" spans="1:15" ht="13" x14ac:dyDescent="0.15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</row>
    <row r="340" spans="1:15" ht="13" x14ac:dyDescent="0.15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</row>
    <row r="341" spans="1:15" ht="13" x14ac:dyDescent="0.15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</row>
    <row r="342" spans="1:15" ht="13" x14ac:dyDescent="0.15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</row>
    <row r="343" spans="1:15" ht="13" x14ac:dyDescent="0.15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</row>
    <row r="344" spans="1:15" ht="13" x14ac:dyDescent="0.15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</row>
    <row r="345" spans="1:15" ht="13" x14ac:dyDescent="0.1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</row>
    <row r="346" spans="1:15" ht="13" x14ac:dyDescent="0.15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</row>
    <row r="347" spans="1:15" ht="13" x14ac:dyDescent="0.15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</row>
    <row r="348" spans="1:15" ht="13" x14ac:dyDescent="0.15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</row>
    <row r="349" spans="1:15" ht="13" x14ac:dyDescent="0.15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</row>
    <row r="350" spans="1:15" ht="13" x14ac:dyDescent="0.15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</row>
    <row r="351" spans="1:15" ht="13" x14ac:dyDescent="0.15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</row>
    <row r="352" spans="1:15" ht="13" x14ac:dyDescent="0.15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</row>
    <row r="353" spans="1:15" ht="13" x14ac:dyDescent="0.15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</row>
    <row r="354" spans="1:15" ht="13" x14ac:dyDescent="0.15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</row>
    <row r="355" spans="1:15" ht="13" x14ac:dyDescent="0.15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</row>
    <row r="356" spans="1:15" ht="13" x14ac:dyDescent="0.15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</row>
    <row r="357" spans="1:15" ht="13" x14ac:dyDescent="0.15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</row>
    <row r="358" spans="1:15" ht="13" x14ac:dyDescent="0.15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</row>
    <row r="359" spans="1:15" ht="13" x14ac:dyDescent="0.15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</row>
    <row r="360" spans="1:15" ht="13" x14ac:dyDescent="0.15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</row>
    <row r="361" spans="1:15" ht="13" x14ac:dyDescent="0.15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</row>
    <row r="362" spans="1:15" ht="13" x14ac:dyDescent="0.15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</row>
    <row r="363" spans="1:15" ht="13" x14ac:dyDescent="0.15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</row>
    <row r="364" spans="1:15" ht="13" x14ac:dyDescent="0.15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</row>
    <row r="365" spans="1:15" ht="13" x14ac:dyDescent="0.15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</row>
    <row r="366" spans="1:15" ht="13" x14ac:dyDescent="0.15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</row>
    <row r="367" spans="1:15" ht="13" x14ac:dyDescent="0.15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</row>
    <row r="368" spans="1:15" ht="13" x14ac:dyDescent="0.15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</row>
    <row r="369" spans="1:15" ht="13" x14ac:dyDescent="0.15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</row>
    <row r="370" spans="1:15" ht="13" x14ac:dyDescent="0.15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</row>
    <row r="371" spans="1:15" ht="13" x14ac:dyDescent="0.15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</row>
    <row r="372" spans="1:15" ht="13" x14ac:dyDescent="0.15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</row>
    <row r="373" spans="1:15" ht="13" x14ac:dyDescent="0.15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</row>
    <row r="374" spans="1:15" ht="13" x14ac:dyDescent="0.15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</row>
    <row r="375" spans="1:15" ht="13" x14ac:dyDescent="0.15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</row>
    <row r="376" spans="1:15" ht="13" x14ac:dyDescent="0.15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</row>
    <row r="377" spans="1:15" ht="13" x14ac:dyDescent="0.15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</row>
    <row r="378" spans="1:15" ht="13" x14ac:dyDescent="0.15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</row>
    <row r="379" spans="1:15" ht="13" x14ac:dyDescent="0.15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</row>
    <row r="380" spans="1:15" ht="13" x14ac:dyDescent="0.15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</row>
    <row r="381" spans="1:15" ht="13" x14ac:dyDescent="0.15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</row>
    <row r="382" spans="1:15" ht="13" x14ac:dyDescent="0.15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</row>
    <row r="383" spans="1:15" ht="13" x14ac:dyDescent="0.15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</row>
    <row r="384" spans="1:15" ht="13" x14ac:dyDescent="0.15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</row>
    <row r="385" spans="1:15" ht="13" x14ac:dyDescent="0.15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</row>
    <row r="386" spans="1:15" ht="13" x14ac:dyDescent="0.15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</row>
    <row r="387" spans="1:15" ht="13" x14ac:dyDescent="0.15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</row>
    <row r="388" spans="1:15" ht="13" x14ac:dyDescent="0.15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</row>
    <row r="389" spans="1:15" ht="13" x14ac:dyDescent="0.15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</row>
    <row r="390" spans="1:15" ht="13" x14ac:dyDescent="0.15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</row>
    <row r="391" spans="1:15" ht="13" x14ac:dyDescent="0.15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</row>
    <row r="392" spans="1:15" ht="13" x14ac:dyDescent="0.15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</row>
    <row r="393" spans="1:15" ht="13" x14ac:dyDescent="0.15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</row>
    <row r="394" spans="1:15" ht="13" x14ac:dyDescent="0.15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</row>
    <row r="395" spans="1:15" ht="13" x14ac:dyDescent="0.1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</row>
    <row r="396" spans="1:15" ht="13" x14ac:dyDescent="0.15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</row>
    <row r="397" spans="1:15" ht="13" x14ac:dyDescent="0.15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</row>
    <row r="398" spans="1:15" ht="13" x14ac:dyDescent="0.15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</row>
    <row r="399" spans="1:15" ht="13" x14ac:dyDescent="0.15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</row>
    <row r="400" spans="1:15" ht="13" x14ac:dyDescent="0.15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</row>
    <row r="401" spans="1:15" ht="13" x14ac:dyDescent="0.15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</row>
    <row r="402" spans="1:15" ht="13" x14ac:dyDescent="0.15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</row>
    <row r="403" spans="1:15" ht="13" x14ac:dyDescent="0.15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</row>
    <row r="404" spans="1:15" ht="13" x14ac:dyDescent="0.15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</row>
    <row r="405" spans="1:15" ht="13" x14ac:dyDescent="0.15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</row>
    <row r="406" spans="1:15" ht="13" x14ac:dyDescent="0.15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</row>
    <row r="407" spans="1:15" ht="13" x14ac:dyDescent="0.15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</row>
    <row r="408" spans="1:15" ht="13" x14ac:dyDescent="0.15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</row>
    <row r="409" spans="1:15" ht="13" x14ac:dyDescent="0.15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</row>
    <row r="410" spans="1:15" ht="13" x14ac:dyDescent="0.15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</row>
    <row r="411" spans="1:15" ht="13" x14ac:dyDescent="0.15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</row>
    <row r="412" spans="1:15" ht="13" x14ac:dyDescent="0.15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</row>
    <row r="413" spans="1:15" ht="13" x14ac:dyDescent="0.15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</row>
    <row r="414" spans="1:15" ht="13" x14ac:dyDescent="0.15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</row>
    <row r="415" spans="1:15" ht="13" x14ac:dyDescent="0.15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</row>
    <row r="416" spans="1:15" ht="13" x14ac:dyDescent="0.15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</row>
    <row r="417" spans="1:15" ht="13" x14ac:dyDescent="0.15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</row>
    <row r="418" spans="1:15" ht="13" x14ac:dyDescent="0.15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</row>
    <row r="419" spans="1:15" ht="13" x14ac:dyDescent="0.15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</row>
    <row r="420" spans="1:15" ht="13" x14ac:dyDescent="0.15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</row>
    <row r="421" spans="1:15" ht="13" x14ac:dyDescent="0.15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</row>
    <row r="422" spans="1:15" ht="13" x14ac:dyDescent="0.15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</row>
    <row r="423" spans="1:15" ht="13" x14ac:dyDescent="0.15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</row>
    <row r="424" spans="1:15" ht="13" x14ac:dyDescent="0.15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</row>
    <row r="425" spans="1:15" ht="13" x14ac:dyDescent="0.15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</row>
    <row r="426" spans="1:15" ht="13" x14ac:dyDescent="0.15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</row>
    <row r="427" spans="1:15" ht="13" x14ac:dyDescent="0.15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</row>
    <row r="428" spans="1:15" ht="13" x14ac:dyDescent="0.15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</row>
    <row r="429" spans="1:15" ht="13" x14ac:dyDescent="0.15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</row>
    <row r="430" spans="1:15" ht="13" x14ac:dyDescent="0.15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</row>
    <row r="431" spans="1:15" ht="13" x14ac:dyDescent="0.15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</row>
    <row r="432" spans="1:15" ht="13" x14ac:dyDescent="0.15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</row>
    <row r="433" spans="1:15" ht="13" x14ac:dyDescent="0.15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</row>
    <row r="434" spans="1:15" ht="13" x14ac:dyDescent="0.15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</row>
    <row r="435" spans="1:15" ht="13" x14ac:dyDescent="0.15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</row>
    <row r="436" spans="1:15" ht="13" x14ac:dyDescent="0.15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</row>
    <row r="437" spans="1:15" ht="13" x14ac:dyDescent="0.15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</row>
    <row r="438" spans="1:15" ht="13" x14ac:dyDescent="0.15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</row>
    <row r="439" spans="1:15" ht="13" x14ac:dyDescent="0.15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</row>
    <row r="440" spans="1:15" ht="13" x14ac:dyDescent="0.15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</row>
    <row r="441" spans="1:15" ht="13" x14ac:dyDescent="0.15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</row>
    <row r="442" spans="1:15" ht="13" x14ac:dyDescent="0.15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</row>
    <row r="443" spans="1:15" ht="13" x14ac:dyDescent="0.15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</row>
    <row r="444" spans="1:15" ht="13" x14ac:dyDescent="0.15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</row>
    <row r="445" spans="1:15" ht="13" x14ac:dyDescent="0.15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</row>
    <row r="446" spans="1:15" ht="13" x14ac:dyDescent="0.15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</row>
    <row r="447" spans="1:15" ht="13" x14ac:dyDescent="0.15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</row>
    <row r="448" spans="1:15" ht="13" x14ac:dyDescent="0.15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</row>
    <row r="449" spans="1:15" ht="13" x14ac:dyDescent="0.15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</row>
    <row r="450" spans="1:15" ht="13" x14ac:dyDescent="0.15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</row>
    <row r="451" spans="1:15" ht="13" x14ac:dyDescent="0.15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</row>
    <row r="452" spans="1:15" ht="13" x14ac:dyDescent="0.15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</row>
    <row r="453" spans="1:15" ht="13" x14ac:dyDescent="0.15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</row>
    <row r="454" spans="1:15" ht="13" x14ac:dyDescent="0.15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</row>
    <row r="455" spans="1:15" ht="13" x14ac:dyDescent="0.15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</row>
    <row r="456" spans="1:15" ht="13" x14ac:dyDescent="0.15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</row>
    <row r="457" spans="1:15" ht="13" x14ac:dyDescent="0.15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</row>
    <row r="458" spans="1:15" ht="13" x14ac:dyDescent="0.15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</row>
    <row r="459" spans="1:15" ht="13" x14ac:dyDescent="0.15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</row>
    <row r="460" spans="1:15" ht="13" x14ac:dyDescent="0.15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</row>
    <row r="461" spans="1:15" ht="13" x14ac:dyDescent="0.15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</row>
    <row r="462" spans="1:15" ht="13" x14ac:dyDescent="0.15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</row>
    <row r="463" spans="1:15" ht="13" x14ac:dyDescent="0.15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</row>
    <row r="464" spans="1:15" ht="13" x14ac:dyDescent="0.15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</row>
    <row r="465" spans="1:15" ht="13" x14ac:dyDescent="0.15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</row>
    <row r="466" spans="1:15" ht="13" x14ac:dyDescent="0.15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</row>
    <row r="467" spans="1:15" ht="13" x14ac:dyDescent="0.15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</row>
    <row r="468" spans="1:15" ht="13" x14ac:dyDescent="0.15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</row>
    <row r="469" spans="1:15" ht="13" x14ac:dyDescent="0.15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</row>
    <row r="470" spans="1:15" ht="13" x14ac:dyDescent="0.15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</row>
    <row r="471" spans="1:15" ht="13" x14ac:dyDescent="0.15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</row>
    <row r="472" spans="1:15" ht="13" x14ac:dyDescent="0.15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</row>
    <row r="473" spans="1:15" ht="13" x14ac:dyDescent="0.15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</row>
    <row r="474" spans="1:15" ht="13" x14ac:dyDescent="0.15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</row>
    <row r="475" spans="1:15" ht="13" x14ac:dyDescent="0.15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</row>
    <row r="476" spans="1:15" ht="13" x14ac:dyDescent="0.15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</row>
    <row r="477" spans="1:15" ht="13" x14ac:dyDescent="0.15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</row>
    <row r="478" spans="1:15" ht="13" x14ac:dyDescent="0.15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</row>
    <row r="479" spans="1:15" ht="13" x14ac:dyDescent="0.15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</row>
    <row r="480" spans="1:15" ht="13" x14ac:dyDescent="0.15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</row>
    <row r="481" spans="1:15" ht="13" x14ac:dyDescent="0.15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</row>
    <row r="482" spans="1:15" ht="13" x14ac:dyDescent="0.15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</row>
    <row r="483" spans="1:15" ht="13" x14ac:dyDescent="0.15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</row>
    <row r="484" spans="1:15" ht="13" x14ac:dyDescent="0.15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</row>
    <row r="485" spans="1:15" ht="13" x14ac:dyDescent="0.15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</row>
    <row r="486" spans="1:15" ht="13" x14ac:dyDescent="0.15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</row>
    <row r="487" spans="1:15" ht="13" x14ac:dyDescent="0.15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</row>
    <row r="488" spans="1:15" ht="13" x14ac:dyDescent="0.15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</row>
    <row r="489" spans="1:15" ht="13" x14ac:dyDescent="0.15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</row>
    <row r="490" spans="1:15" ht="13" x14ac:dyDescent="0.15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</row>
    <row r="491" spans="1:15" ht="13" x14ac:dyDescent="0.15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</row>
    <row r="492" spans="1:15" ht="13" x14ac:dyDescent="0.15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</row>
    <row r="493" spans="1:15" ht="13" x14ac:dyDescent="0.15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</row>
    <row r="494" spans="1:15" ht="13" x14ac:dyDescent="0.15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</row>
    <row r="495" spans="1:15" ht="13" x14ac:dyDescent="0.15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</row>
    <row r="496" spans="1:15" ht="13" x14ac:dyDescent="0.15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</row>
    <row r="497" spans="1:15" ht="13" x14ac:dyDescent="0.15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</row>
    <row r="498" spans="1:15" ht="13" x14ac:dyDescent="0.15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</row>
    <row r="499" spans="1:15" ht="13" x14ac:dyDescent="0.15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</row>
    <row r="500" spans="1:15" ht="13" x14ac:dyDescent="0.15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</row>
    <row r="501" spans="1:15" ht="13" x14ac:dyDescent="0.15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</row>
    <row r="502" spans="1:15" ht="13" x14ac:dyDescent="0.15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</row>
    <row r="503" spans="1:15" ht="13" x14ac:dyDescent="0.15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</row>
    <row r="504" spans="1:15" ht="13" x14ac:dyDescent="0.15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</row>
    <row r="505" spans="1:15" ht="13" x14ac:dyDescent="0.15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</row>
    <row r="506" spans="1:15" ht="13" x14ac:dyDescent="0.15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</row>
    <row r="507" spans="1:15" ht="13" x14ac:dyDescent="0.15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</row>
    <row r="508" spans="1:15" ht="13" x14ac:dyDescent="0.15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</row>
    <row r="509" spans="1:15" ht="13" x14ac:dyDescent="0.15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</row>
    <row r="510" spans="1:15" ht="13" x14ac:dyDescent="0.15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</row>
    <row r="511" spans="1:15" ht="13" x14ac:dyDescent="0.15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</row>
    <row r="512" spans="1:15" ht="13" x14ac:dyDescent="0.15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</row>
    <row r="513" spans="1:15" ht="13" x14ac:dyDescent="0.15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</row>
    <row r="514" spans="1:15" ht="13" x14ac:dyDescent="0.15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</row>
    <row r="515" spans="1:15" ht="13" x14ac:dyDescent="0.15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</row>
    <row r="516" spans="1:15" ht="13" x14ac:dyDescent="0.15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</row>
    <row r="517" spans="1:15" ht="13" x14ac:dyDescent="0.15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</row>
    <row r="518" spans="1:15" ht="13" x14ac:dyDescent="0.15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</row>
    <row r="519" spans="1:15" ht="13" x14ac:dyDescent="0.15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</row>
    <row r="520" spans="1:15" ht="13" x14ac:dyDescent="0.15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</row>
    <row r="521" spans="1:15" ht="13" x14ac:dyDescent="0.15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</row>
    <row r="522" spans="1:15" ht="13" x14ac:dyDescent="0.15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</row>
    <row r="523" spans="1:15" ht="13" x14ac:dyDescent="0.15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</row>
    <row r="524" spans="1:15" ht="13" x14ac:dyDescent="0.15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</row>
    <row r="525" spans="1:15" ht="13" x14ac:dyDescent="0.15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</row>
    <row r="526" spans="1:15" ht="13" x14ac:dyDescent="0.15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</row>
    <row r="527" spans="1:15" ht="13" x14ac:dyDescent="0.15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</row>
    <row r="528" spans="1:15" ht="13" x14ac:dyDescent="0.15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</row>
    <row r="529" spans="1:15" ht="13" x14ac:dyDescent="0.15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</row>
    <row r="530" spans="1:15" ht="13" x14ac:dyDescent="0.15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</row>
    <row r="531" spans="1:15" ht="13" x14ac:dyDescent="0.15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</row>
    <row r="532" spans="1:15" ht="13" x14ac:dyDescent="0.15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</row>
    <row r="533" spans="1:15" ht="13" x14ac:dyDescent="0.15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</row>
    <row r="534" spans="1:15" ht="13" x14ac:dyDescent="0.15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</row>
    <row r="535" spans="1:15" ht="13" x14ac:dyDescent="0.15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</row>
    <row r="536" spans="1:15" ht="13" x14ac:dyDescent="0.15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</row>
    <row r="537" spans="1:15" ht="13" x14ac:dyDescent="0.15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</row>
    <row r="538" spans="1:15" ht="13" x14ac:dyDescent="0.15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</row>
    <row r="539" spans="1:15" ht="13" x14ac:dyDescent="0.15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</row>
    <row r="540" spans="1:15" ht="13" x14ac:dyDescent="0.15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</row>
    <row r="541" spans="1:15" ht="13" x14ac:dyDescent="0.15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</row>
    <row r="542" spans="1:15" ht="13" x14ac:dyDescent="0.15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</row>
    <row r="543" spans="1:15" ht="13" x14ac:dyDescent="0.15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</row>
    <row r="544" spans="1:15" ht="13" x14ac:dyDescent="0.15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</row>
    <row r="545" spans="1:15" ht="13" x14ac:dyDescent="0.15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</row>
    <row r="546" spans="1:15" ht="13" x14ac:dyDescent="0.15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</row>
    <row r="547" spans="1:15" ht="13" x14ac:dyDescent="0.15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</row>
    <row r="548" spans="1:15" ht="13" x14ac:dyDescent="0.15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</row>
    <row r="549" spans="1:15" ht="13" x14ac:dyDescent="0.15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</row>
    <row r="550" spans="1:15" ht="13" x14ac:dyDescent="0.15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</row>
    <row r="551" spans="1:15" ht="13" x14ac:dyDescent="0.15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</row>
    <row r="552" spans="1:15" ht="13" x14ac:dyDescent="0.15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</row>
    <row r="553" spans="1:15" ht="13" x14ac:dyDescent="0.15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</row>
    <row r="554" spans="1:15" ht="13" x14ac:dyDescent="0.15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</row>
    <row r="555" spans="1:15" ht="13" x14ac:dyDescent="0.15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</row>
    <row r="556" spans="1:15" ht="13" x14ac:dyDescent="0.15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</row>
    <row r="557" spans="1:15" ht="13" x14ac:dyDescent="0.15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</row>
    <row r="558" spans="1:15" ht="13" x14ac:dyDescent="0.15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</row>
    <row r="559" spans="1:15" ht="13" x14ac:dyDescent="0.15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</row>
    <row r="560" spans="1:15" ht="13" x14ac:dyDescent="0.15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</row>
    <row r="561" spans="1:15" ht="13" x14ac:dyDescent="0.15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</row>
    <row r="562" spans="1:15" ht="13" x14ac:dyDescent="0.15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</row>
    <row r="563" spans="1:15" ht="13" x14ac:dyDescent="0.15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</row>
    <row r="564" spans="1:15" ht="13" x14ac:dyDescent="0.15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</row>
    <row r="565" spans="1:15" ht="13" x14ac:dyDescent="0.15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</row>
    <row r="566" spans="1:15" ht="13" x14ac:dyDescent="0.15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</row>
    <row r="567" spans="1:15" ht="13" x14ac:dyDescent="0.15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</row>
    <row r="568" spans="1:15" ht="13" x14ac:dyDescent="0.15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</row>
    <row r="569" spans="1:15" ht="13" x14ac:dyDescent="0.15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</row>
    <row r="570" spans="1:15" ht="13" x14ac:dyDescent="0.15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</row>
    <row r="571" spans="1:15" ht="13" x14ac:dyDescent="0.15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</row>
    <row r="572" spans="1:15" ht="13" x14ac:dyDescent="0.15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</row>
    <row r="573" spans="1:15" ht="13" x14ac:dyDescent="0.15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</row>
    <row r="574" spans="1:15" ht="13" x14ac:dyDescent="0.15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</row>
    <row r="575" spans="1:15" ht="13" x14ac:dyDescent="0.15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</row>
    <row r="576" spans="1:15" ht="13" x14ac:dyDescent="0.15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</row>
    <row r="577" spans="1:15" ht="13" x14ac:dyDescent="0.15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</row>
    <row r="578" spans="1:15" ht="13" x14ac:dyDescent="0.15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</row>
    <row r="579" spans="1:15" ht="13" x14ac:dyDescent="0.15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</row>
    <row r="580" spans="1:15" ht="13" x14ac:dyDescent="0.15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</row>
    <row r="581" spans="1:15" ht="13" x14ac:dyDescent="0.15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</row>
    <row r="582" spans="1:15" ht="13" x14ac:dyDescent="0.15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</row>
    <row r="583" spans="1:15" ht="13" x14ac:dyDescent="0.15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</row>
    <row r="584" spans="1:15" ht="13" x14ac:dyDescent="0.15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</row>
    <row r="585" spans="1:15" ht="13" x14ac:dyDescent="0.15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</row>
    <row r="586" spans="1:15" ht="13" x14ac:dyDescent="0.15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</row>
    <row r="587" spans="1:15" ht="13" x14ac:dyDescent="0.15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</row>
    <row r="588" spans="1:15" ht="13" x14ac:dyDescent="0.15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</row>
    <row r="589" spans="1:15" ht="13" x14ac:dyDescent="0.15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</row>
    <row r="590" spans="1:15" ht="13" x14ac:dyDescent="0.15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</row>
    <row r="591" spans="1:15" ht="13" x14ac:dyDescent="0.15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</row>
    <row r="592" spans="1:15" ht="13" x14ac:dyDescent="0.15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</row>
    <row r="593" spans="1:15" ht="13" x14ac:dyDescent="0.15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</row>
    <row r="594" spans="1:15" ht="13" x14ac:dyDescent="0.15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</row>
    <row r="595" spans="1:15" ht="13" x14ac:dyDescent="0.15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</row>
    <row r="596" spans="1:15" ht="13" x14ac:dyDescent="0.15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</row>
    <row r="597" spans="1:15" ht="13" x14ac:dyDescent="0.15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</row>
    <row r="598" spans="1:15" ht="13" x14ac:dyDescent="0.15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</row>
    <row r="599" spans="1:15" ht="13" x14ac:dyDescent="0.15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</row>
    <row r="600" spans="1:15" ht="13" x14ac:dyDescent="0.15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</row>
    <row r="601" spans="1:15" ht="13" x14ac:dyDescent="0.15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</row>
    <row r="602" spans="1:15" ht="13" x14ac:dyDescent="0.15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</row>
    <row r="603" spans="1:15" ht="13" x14ac:dyDescent="0.15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</row>
    <row r="604" spans="1:15" ht="13" x14ac:dyDescent="0.15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</row>
    <row r="605" spans="1:15" ht="13" x14ac:dyDescent="0.1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</row>
    <row r="606" spans="1:15" ht="13" x14ac:dyDescent="0.15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</row>
    <row r="607" spans="1:15" ht="13" x14ac:dyDescent="0.15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</row>
    <row r="608" spans="1:15" ht="13" x14ac:dyDescent="0.15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</row>
    <row r="609" spans="1:15" ht="13" x14ac:dyDescent="0.15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</row>
    <row r="610" spans="1:15" ht="13" x14ac:dyDescent="0.15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</row>
    <row r="611" spans="1:15" ht="13" x14ac:dyDescent="0.15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</row>
    <row r="612" spans="1:15" ht="13" x14ac:dyDescent="0.15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</row>
    <row r="613" spans="1:15" ht="13" x14ac:dyDescent="0.15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</row>
    <row r="614" spans="1:15" ht="13" x14ac:dyDescent="0.15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</row>
    <row r="615" spans="1:15" ht="13" x14ac:dyDescent="0.1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</row>
    <row r="616" spans="1:15" ht="13" x14ac:dyDescent="0.15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</row>
    <row r="617" spans="1:15" ht="13" x14ac:dyDescent="0.15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</row>
    <row r="618" spans="1:15" ht="13" x14ac:dyDescent="0.15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</row>
    <row r="619" spans="1:15" ht="13" x14ac:dyDescent="0.15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</row>
    <row r="620" spans="1:15" ht="13" x14ac:dyDescent="0.15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</row>
    <row r="621" spans="1:15" ht="13" x14ac:dyDescent="0.15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</row>
    <row r="622" spans="1:15" ht="13" x14ac:dyDescent="0.15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</row>
    <row r="623" spans="1:15" ht="13" x14ac:dyDescent="0.15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</row>
    <row r="624" spans="1:15" ht="13" x14ac:dyDescent="0.15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</row>
    <row r="625" spans="1:15" ht="13" x14ac:dyDescent="0.1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</row>
    <row r="626" spans="1:15" ht="13" x14ac:dyDescent="0.15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</row>
    <row r="627" spans="1:15" ht="13" x14ac:dyDescent="0.15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</row>
    <row r="628" spans="1:15" ht="13" x14ac:dyDescent="0.15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</row>
    <row r="629" spans="1:15" ht="13" x14ac:dyDescent="0.15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</row>
    <row r="630" spans="1:15" ht="13" x14ac:dyDescent="0.15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</row>
    <row r="631" spans="1:15" ht="13" x14ac:dyDescent="0.15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</row>
    <row r="632" spans="1:15" ht="13" x14ac:dyDescent="0.15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</row>
    <row r="633" spans="1:15" ht="13" x14ac:dyDescent="0.15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</row>
    <row r="634" spans="1:15" ht="13" x14ac:dyDescent="0.15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</row>
    <row r="635" spans="1:15" ht="13" x14ac:dyDescent="0.1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</row>
    <row r="636" spans="1:15" ht="13" x14ac:dyDescent="0.15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</row>
    <row r="637" spans="1:15" ht="13" x14ac:dyDescent="0.15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</row>
    <row r="638" spans="1:15" ht="13" x14ac:dyDescent="0.15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</row>
    <row r="639" spans="1:15" ht="13" x14ac:dyDescent="0.15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</row>
    <row r="640" spans="1:15" ht="13" x14ac:dyDescent="0.15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</row>
    <row r="641" spans="1:15" ht="13" x14ac:dyDescent="0.15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</row>
    <row r="642" spans="1:15" ht="13" x14ac:dyDescent="0.15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</row>
    <row r="643" spans="1:15" ht="13" x14ac:dyDescent="0.15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</row>
    <row r="644" spans="1:15" ht="13" x14ac:dyDescent="0.15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</row>
    <row r="645" spans="1:15" ht="13" x14ac:dyDescent="0.1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</row>
    <row r="646" spans="1:15" ht="13" x14ac:dyDescent="0.15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</row>
    <row r="647" spans="1:15" ht="13" x14ac:dyDescent="0.15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</row>
    <row r="648" spans="1:15" ht="13" x14ac:dyDescent="0.15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</row>
    <row r="649" spans="1:15" ht="13" x14ac:dyDescent="0.15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</row>
    <row r="650" spans="1:15" ht="13" x14ac:dyDescent="0.15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</row>
    <row r="651" spans="1:15" ht="13" x14ac:dyDescent="0.15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</row>
    <row r="652" spans="1:15" ht="13" x14ac:dyDescent="0.15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</row>
    <row r="653" spans="1:15" ht="13" x14ac:dyDescent="0.15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</row>
    <row r="654" spans="1:15" ht="13" x14ac:dyDescent="0.15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</row>
    <row r="655" spans="1:15" ht="13" x14ac:dyDescent="0.1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</row>
    <row r="656" spans="1:15" ht="13" x14ac:dyDescent="0.15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</row>
    <row r="657" spans="1:15" ht="13" x14ac:dyDescent="0.15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</row>
    <row r="658" spans="1:15" ht="13" x14ac:dyDescent="0.15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</row>
    <row r="659" spans="1:15" ht="13" x14ac:dyDescent="0.15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</row>
    <row r="660" spans="1:15" ht="13" x14ac:dyDescent="0.15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</row>
    <row r="661" spans="1:15" ht="13" x14ac:dyDescent="0.15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</row>
    <row r="662" spans="1:15" ht="13" x14ac:dyDescent="0.15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</row>
    <row r="663" spans="1:15" ht="13" x14ac:dyDescent="0.15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</row>
    <row r="664" spans="1:15" ht="13" x14ac:dyDescent="0.15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</row>
    <row r="665" spans="1:15" ht="13" x14ac:dyDescent="0.1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</row>
    <row r="666" spans="1:15" ht="13" x14ac:dyDescent="0.15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</row>
    <row r="667" spans="1:15" ht="13" x14ac:dyDescent="0.15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</row>
    <row r="668" spans="1:15" ht="13" x14ac:dyDescent="0.15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</row>
    <row r="669" spans="1:15" ht="13" x14ac:dyDescent="0.15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</row>
    <row r="670" spans="1:15" ht="13" x14ac:dyDescent="0.15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</row>
    <row r="671" spans="1:15" ht="13" x14ac:dyDescent="0.15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</row>
    <row r="672" spans="1:15" ht="13" x14ac:dyDescent="0.15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</row>
    <row r="673" spans="1:15" ht="13" x14ac:dyDescent="0.15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</row>
    <row r="674" spans="1:15" ht="13" x14ac:dyDescent="0.15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</row>
    <row r="675" spans="1:15" ht="13" x14ac:dyDescent="0.1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</row>
    <row r="676" spans="1:15" ht="13" x14ac:dyDescent="0.15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</row>
    <row r="677" spans="1:15" ht="13" x14ac:dyDescent="0.15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</row>
    <row r="678" spans="1:15" ht="13" x14ac:dyDescent="0.15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</row>
    <row r="679" spans="1:15" ht="13" x14ac:dyDescent="0.15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</row>
    <row r="680" spans="1:15" ht="13" x14ac:dyDescent="0.15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</row>
    <row r="681" spans="1:15" ht="13" x14ac:dyDescent="0.15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</row>
    <row r="682" spans="1:15" ht="13" x14ac:dyDescent="0.15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</row>
    <row r="683" spans="1:15" ht="13" x14ac:dyDescent="0.15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</row>
    <row r="684" spans="1:15" ht="13" x14ac:dyDescent="0.15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</row>
    <row r="685" spans="1:15" ht="13" x14ac:dyDescent="0.1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</row>
    <row r="686" spans="1:15" ht="13" x14ac:dyDescent="0.15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</row>
    <row r="687" spans="1:15" ht="13" x14ac:dyDescent="0.15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</row>
    <row r="688" spans="1:15" ht="13" x14ac:dyDescent="0.15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</row>
    <row r="689" spans="1:15" ht="13" x14ac:dyDescent="0.15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</row>
    <row r="690" spans="1:15" ht="13" x14ac:dyDescent="0.15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</row>
    <row r="691" spans="1:15" ht="13" x14ac:dyDescent="0.15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</row>
    <row r="692" spans="1:15" ht="13" x14ac:dyDescent="0.15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</row>
    <row r="693" spans="1:15" ht="13" x14ac:dyDescent="0.15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</row>
    <row r="694" spans="1:15" ht="13" x14ac:dyDescent="0.15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</row>
    <row r="695" spans="1:15" ht="13" x14ac:dyDescent="0.1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</row>
    <row r="696" spans="1:15" ht="13" x14ac:dyDescent="0.15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</row>
    <row r="697" spans="1:15" ht="13" x14ac:dyDescent="0.15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</row>
    <row r="698" spans="1:15" ht="13" x14ac:dyDescent="0.15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</row>
    <row r="699" spans="1:15" ht="13" x14ac:dyDescent="0.15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</row>
    <row r="700" spans="1:15" ht="13" x14ac:dyDescent="0.15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</row>
    <row r="701" spans="1:15" ht="13" x14ac:dyDescent="0.15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</row>
    <row r="702" spans="1:15" ht="13" x14ac:dyDescent="0.15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</row>
    <row r="703" spans="1:15" ht="13" x14ac:dyDescent="0.15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</row>
    <row r="704" spans="1:15" ht="13" x14ac:dyDescent="0.15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</row>
    <row r="705" spans="1:15" ht="13" x14ac:dyDescent="0.1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</row>
    <row r="706" spans="1:15" ht="13" x14ac:dyDescent="0.15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</row>
    <row r="707" spans="1:15" ht="13" x14ac:dyDescent="0.15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</row>
    <row r="708" spans="1:15" ht="13" x14ac:dyDescent="0.15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</row>
    <row r="709" spans="1:15" ht="13" x14ac:dyDescent="0.15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</row>
    <row r="710" spans="1:15" ht="13" x14ac:dyDescent="0.15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</row>
    <row r="711" spans="1:15" ht="13" x14ac:dyDescent="0.15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</row>
    <row r="712" spans="1:15" ht="13" x14ac:dyDescent="0.15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</row>
    <row r="713" spans="1:15" ht="13" x14ac:dyDescent="0.15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</row>
    <row r="714" spans="1:15" ht="13" x14ac:dyDescent="0.15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</row>
    <row r="715" spans="1:15" ht="13" x14ac:dyDescent="0.1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</row>
    <row r="716" spans="1:15" ht="13" x14ac:dyDescent="0.15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</row>
    <row r="717" spans="1:15" ht="13" x14ac:dyDescent="0.15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</row>
    <row r="718" spans="1:15" ht="13" x14ac:dyDescent="0.15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</row>
    <row r="719" spans="1:15" ht="13" x14ac:dyDescent="0.15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</row>
    <row r="720" spans="1:15" ht="13" x14ac:dyDescent="0.15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</row>
    <row r="721" spans="1:15" ht="13" x14ac:dyDescent="0.15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</row>
    <row r="722" spans="1:15" ht="13" x14ac:dyDescent="0.15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</row>
    <row r="723" spans="1:15" ht="13" x14ac:dyDescent="0.15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</row>
    <row r="724" spans="1:15" ht="13" x14ac:dyDescent="0.15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</row>
    <row r="725" spans="1:15" ht="13" x14ac:dyDescent="0.1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</row>
    <row r="726" spans="1:15" ht="13" x14ac:dyDescent="0.15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</row>
    <row r="727" spans="1:15" ht="13" x14ac:dyDescent="0.15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</row>
    <row r="728" spans="1:15" ht="13" x14ac:dyDescent="0.15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</row>
    <row r="729" spans="1:15" ht="13" x14ac:dyDescent="0.15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</row>
    <row r="730" spans="1:15" ht="13" x14ac:dyDescent="0.15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</row>
    <row r="731" spans="1:15" ht="13" x14ac:dyDescent="0.15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</row>
    <row r="732" spans="1:15" ht="13" x14ac:dyDescent="0.15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</row>
    <row r="733" spans="1:15" ht="13" x14ac:dyDescent="0.15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</row>
    <row r="734" spans="1:15" ht="13" x14ac:dyDescent="0.15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</row>
    <row r="735" spans="1:15" ht="13" x14ac:dyDescent="0.1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</row>
    <row r="736" spans="1:15" ht="13" x14ac:dyDescent="0.15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</row>
    <row r="737" spans="1:15" ht="13" x14ac:dyDescent="0.15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</row>
    <row r="738" spans="1:15" ht="13" x14ac:dyDescent="0.15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</row>
    <row r="739" spans="1:15" ht="13" x14ac:dyDescent="0.15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</row>
    <row r="740" spans="1:15" ht="13" x14ac:dyDescent="0.15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</row>
    <row r="741" spans="1:15" ht="13" x14ac:dyDescent="0.15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</row>
    <row r="742" spans="1:15" ht="13" x14ac:dyDescent="0.15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</row>
    <row r="743" spans="1:15" ht="13" x14ac:dyDescent="0.15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</row>
    <row r="744" spans="1:15" ht="13" x14ac:dyDescent="0.15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</row>
    <row r="745" spans="1:15" ht="13" x14ac:dyDescent="0.1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</row>
    <row r="746" spans="1:15" ht="13" x14ac:dyDescent="0.15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</row>
    <row r="747" spans="1:15" ht="13" x14ac:dyDescent="0.15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</row>
    <row r="748" spans="1:15" ht="13" x14ac:dyDescent="0.15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</row>
    <row r="749" spans="1:15" ht="13" x14ac:dyDescent="0.15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</row>
    <row r="750" spans="1:15" ht="13" x14ac:dyDescent="0.15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</row>
    <row r="751" spans="1:15" ht="13" x14ac:dyDescent="0.15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</row>
    <row r="752" spans="1:15" ht="13" x14ac:dyDescent="0.15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</row>
    <row r="753" spans="1:15" ht="13" x14ac:dyDescent="0.15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</row>
    <row r="754" spans="1:15" ht="13" x14ac:dyDescent="0.15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</row>
    <row r="755" spans="1:15" ht="13" x14ac:dyDescent="0.1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</row>
    <row r="756" spans="1:15" ht="13" x14ac:dyDescent="0.15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</row>
    <row r="757" spans="1:15" ht="13" x14ac:dyDescent="0.15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</row>
    <row r="758" spans="1:15" ht="13" x14ac:dyDescent="0.15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</row>
    <row r="759" spans="1:15" ht="13" x14ac:dyDescent="0.15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</row>
    <row r="760" spans="1:15" ht="13" x14ac:dyDescent="0.15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</row>
    <row r="761" spans="1:15" ht="13" x14ac:dyDescent="0.15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</row>
    <row r="762" spans="1:15" ht="13" x14ac:dyDescent="0.15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</row>
    <row r="763" spans="1:15" ht="13" x14ac:dyDescent="0.15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</row>
    <row r="764" spans="1:15" ht="13" x14ac:dyDescent="0.15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</row>
    <row r="765" spans="1:15" ht="13" x14ac:dyDescent="0.1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</row>
    <row r="766" spans="1:15" ht="13" x14ac:dyDescent="0.15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</row>
    <row r="767" spans="1:15" ht="13" x14ac:dyDescent="0.15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</row>
    <row r="768" spans="1:15" ht="13" x14ac:dyDescent="0.15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</row>
    <row r="769" spans="1:15" ht="13" x14ac:dyDescent="0.15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</row>
    <row r="770" spans="1:15" ht="13" x14ac:dyDescent="0.15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</row>
    <row r="771" spans="1:15" ht="13" x14ac:dyDescent="0.15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</row>
    <row r="772" spans="1:15" ht="13" x14ac:dyDescent="0.15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</row>
    <row r="773" spans="1:15" ht="13" x14ac:dyDescent="0.15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</row>
    <row r="774" spans="1:15" ht="13" x14ac:dyDescent="0.15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</row>
    <row r="775" spans="1:15" ht="13" x14ac:dyDescent="0.1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</row>
    <row r="776" spans="1:15" ht="13" x14ac:dyDescent="0.15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</row>
    <row r="777" spans="1:15" ht="13" x14ac:dyDescent="0.15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</row>
    <row r="778" spans="1:15" ht="13" x14ac:dyDescent="0.15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</row>
    <row r="779" spans="1:15" ht="13" x14ac:dyDescent="0.15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</row>
    <row r="780" spans="1:15" ht="13" x14ac:dyDescent="0.15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</row>
    <row r="781" spans="1:15" ht="13" x14ac:dyDescent="0.15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</row>
    <row r="782" spans="1:15" ht="13" x14ac:dyDescent="0.15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</row>
    <row r="783" spans="1:15" ht="13" x14ac:dyDescent="0.15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</row>
    <row r="784" spans="1:15" ht="13" x14ac:dyDescent="0.15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</row>
    <row r="785" spans="1:15" ht="13" x14ac:dyDescent="0.1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</row>
    <row r="786" spans="1:15" ht="13" x14ac:dyDescent="0.15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</row>
    <row r="787" spans="1:15" ht="13" x14ac:dyDescent="0.15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</row>
    <row r="788" spans="1:15" ht="13" x14ac:dyDescent="0.15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</row>
    <row r="789" spans="1:15" ht="13" x14ac:dyDescent="0.15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</row>
    <row r="790" spans="1:15" ht="13" x14ac:dyDescent="0.15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</row>
    <row r="791" spans="1:15" ht="13" x14ac:dyDescent="0.15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</row>
    <row r="792" spans="1:15" ht="13" x14ac:dyDescent="0.15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</row>
    <row r="793" spans="1:15" ht="13" x14ac:dyDescent="0.15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</row>
    <row r="794" spans="1:15" ht="13" x14ac:dyDescent="0.15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</row>
    <row r="795" spans="1:15" ht="13" x14ac:dyDescent="0.1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</row>
    <row r="796" spans="1:15" ht="13" x14ac:dyDescent="0.15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</row>
    <row r="797" spans="1:15" ht="13" x14ac:dyDescent="0.15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</row>
    <row r="798" spans="1:15" ht="13" x14ac:dyDescent="0.15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</row>
    <row r="799" spans="1:15" ht="13" x14ac:dyDescent="0.15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</row>
    <row r="800" spans="1:15" ht="13" x14ac:dyDescent="0.15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</row>
    <row r="801" spans="1:15" ht="13" x14ac:dyDescent="0.15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</row>
    <row r="802" spans="1:15" ht="13" x14ac:dyDescent="0.15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</row>
    <row r="803" spans="1:15" ht="13" x14ac:dyDescent="0.15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</row>
    <row r="804" spans="1:15" ht="13" x14ac:dyDescent="0.15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</row>
    <row r="805" spans="1:15" ht="13" x14ac:dyDescent="0.1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</row>
    <row r="806" spans="1:15" ht="13" x14ac:dyDescent="0.15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</row>
    <row r="807" spans="1:15" ht="13" x14ac:dyDescent="0.15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</row>
    <row r="808" spans="1:15" ht="13" x14ac:dyDescent="0.15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</row>
    <row r="809" spans="1:15" ht="13" x14ac:dyDescent="0.15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</row>
    <row r="810" spans="1:15" ht="13" x14ac:dyDescent="0.15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</row>
    <row r="811" spans="1:15" ht="13" x14ac:dyDescent="0.15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</row>
    <row r="812" spans="1:15" ht="13" x14ac:dyDescent="0.15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</row>
    <row r="813" spans="1:15" ht="13" x14ac:dyDescent="0.15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</row>
    <row r="814" spans="1:15" ht="13" x14ac:dyDescent="0.15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</row>
    <row r="815" spans="1:15" ht="13" x14ac:dyDescent="0.1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</row>
    <row r="816" spans="1:15" ht="13" x14ac:dyDescent="0.15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</row>
    <row r="817" spans="1:15" ht="13" x14ac:dyDescent="0.15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</row>
    <row r="818" spans="1:15" ht="13" x14ac:dyDescent="0.15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</row>
    <row r="819" spans="1:15" ht="13" x14ac:dyDescent="0.15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</row>
    <row r="820" spans="1:15" ht="13" x14ac:dyDescent="0.15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</row>
    <row r="821" spans="1:15" ht="13" x14ac:dyDescent="0.15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</row>
    <row r="822" spans="1:15" ht="13" x14ac:dyDescent="0.15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</row>
    <row r="823" spans="1:15" ht="13" x14ac:dyDescent="0.15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</row>
    <row r="824" spans="1:15" ht="13" x14ac:dyDescent="0.15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</row>
    <row r="825" spans="1:15" ht="13" x14ac:dyDescent="0.1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</row>
    <row r="826" spans="1:15" ht="13" x14ac:dyDescent="0.15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</row>
    <row r="827" spans="1:15" ht="13" x14ac:dyDescent="0.15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</row>
    <row r="828" spans="1:15" ht="13" x14ac:dyDescent="0.15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</row>
    <row r="829" spans="1:15" ht="13" x14ac:dyDescent="0.15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</row>
    <row r="830" spans="1:15" ht="13" x14ac:dyDescent="0.15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</row>
    <row r="831" spans="1:15" ht="13" x14ac:dyDescent="0.15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</row>
    <row r="832" spans="1:15" ht="13" x14ac:dyDescent="0.15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</row>
    <row r="833" spans="1:15" ht="13" x14ac:dyDescent="0.15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</row>
    <row r="834" spans="1:15" ht="13" x14ac:dyDescent="0.15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</row>
    <row r="835" spans="1:15" ht="13" x14ac:dyDescent="0.1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</row>
    <row r="836" spans="1:15" ht="13" x14ac:dyDescent="0.15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</row>
    <row r="837" spans="1:15" ht="13" x14ac:dyDescent="0.15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</row>
    <row r="838" spans="1:15" ht="13" x14ac:dyDescent="0.15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</row>
    <row r="839" spans="1:15" ht="13" x14ac:dyDescent="0.15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</row>
    <row r="840" spans="1:15" ht="13" x14ac:dyDescent="0.15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</row>
    <row r="841" spans="1:15" ht="13" x14ac:dyDescent="0.15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</row>
    <row r="842" spans="1:15" ht="13" x14ac:dyDescent="0.15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</row>
    <row r="843" spans="1:15" ht="13" x14ac:dyDescent="0.15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</row>
    <row r="844" spans="1:15" ht="13" x14ac:dyDescent="0.15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</row>
    <row r="845" spans="1:15" ht="13" x14ac:dyDescent="0.1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</row>
    <row r="846" spans="1:15" ht="13" x14ac:dyDescent="0.15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</row>
    <row r="847" spans="1:15" ht="13" x14ac:dyDescent="0.15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</row>
    <row r="848" spans="1:15" ht="13" x14ac:dyDescent="0.15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</row>
    <row r="849" spans="1:15" ht="13" x14ac:dyDescent="0.15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</row>
    <row r="850" spans="1:15" ht="13" x14ac:dyDescent="0.15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</row>
    <row r="851" spans="1:15" ht="13" x14ac:dyDescent="0.15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</row>
    <row r="852" spans="1:15" ht="13" x14ac:dyDescent="0.15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</row>
    <row r="853" spans="1:15" ht="13" x14ac:dyDescent="0.15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</row>
    <row r="854" spans="1:15" ht="13" x14ac:dyDescent="0.15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</row>
    <row r="855" spans="1:15" ht="13" x14ac:dyDescent="0.1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</row>
    <row r="856" spans="1:15" ht="13" x14ac:dyDescent="0.15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</row>
    <row r="857" spans="1:15" ht="13" x14ac:dyDescent="0.15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</row>
    <row r="858" spans="1:15" ht="13" x14ac:dyDescent="0.15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</row>
    <row r="859" spans="1:15" ht="13" x14ac:dyDescent="0.15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</row>
    <row r="860" spans="1:15" ht="13" x14ac:dyDescent="0.15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</row>
    <row r="861" spans="1:15" ht="13" x14ac:dyDescent="0.15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</row>
    <row r="862" spans="1:15" ht="13" x14ac:dyDescent="0.15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</row>
    <row r="863" spans="1:15" ht="13" x14ac:dyDescent="0.15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</row>
    <row r="864" spans="1:15" ht="13" x14ac:dyDescent="0.15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</row>
    <row r="865" spans="1:15" ht="13" x14ac:dyDescent="0.1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</row>
    <row r="866" spans="1:15" ht="13" x14ac:dyDescent="0.15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</row>
    <row r="867" spans="1:15" ht="13" x14ac:dyDescent="0.15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</row>
    <row r="868" spans="1:15" ht="13" x14ac:dyDescent="0.15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</row>
    <row r="869" spans="1:15" ht="13" x14ac:dyDescent="0.15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</row>
    <row r="870" spans="1:15" ht="13" x14ac:dyDescent="0.15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</row>
    <row r="871" spans="1:15" ht="13" x14ac:dyDescent="0.15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</row>
    <row r="872" spans="1:15" ht="13" x14ac:dyDescent="0.15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</row>
    <row r="873" spans="1:15" ht="13" x14ac:dyDescent="0.15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</row>
    <row r="874" spans="1:15" ht="13" x14ac:dyDescent="0.15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</row>
    <row r="875" spans="1:15" ht="13" x14ac:dyDescent="0.1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</row>
    <row r="876" spans="1:15" ht="13" x14ac:dyDescent="0.15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</row>
    <row r="877" spans="1:15" ht="13" x14ac:dyDescent="0.15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</row>
    <row r="878" spans="1:15" ht="13" x14ac:dyDescent="0.15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</row>
    <row r="879" spans="1:15" ht="13" x14ac:dyDescent="0.15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</row>
    <row r="880" spans="1:15" ht="13" x14ac:dyDescent="0.15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</row>
    <row r="881" spans="1:15" ht="13" x14ac:dyDescent="0.15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</row>
    <row r="882" spans="1:15" ht="13" x14ac:dyDescent="0.15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</row>
    <row r="883" spans="1:15" ht="13" x14ac:dyDescent="0.15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</row>
    <row r="884" spans="1:15" ht="13" x14ac:dyDescent="0.15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</row>
    <row r="885" spans="1:15" ht="13" x14ac:dyDescent="0.15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</row>
    <row r="886" spans="1:15" ht="13" x14ac:dyDescent="0.15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</row>
    <row r="887" spans="1:15" ht="13" x14ac:dyDescent="0.15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</row>
    <row r="888" spans="1:15" ht="13" x14ac:dyDescent="0.15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</row>
    <row r="889" spans="1:15" ht="13" x14ac:dyDescent="0.15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</row>
    <row r="890" spans="1:15" ht="13" x14ac:dyDescent="0.15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</row>
    <row r="891" spans="1:15" ht="13" x14ac:dyDescent="0.15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</row>
    <row r="892" spans="1:15" ht="13" x14ac:dyDescent="0.15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</row>
    <row r="893" spans="1:15" ht="13" x14ac:dyDescent="0.15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</row>
    <row r="894" spans="1:15" ht="13" x14ac:dyDescent="0.15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</row>
    <row r="895" spans="1:15" ht="13" x14ac:dyDescent="0.15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</row>
    <row r="896" spans="1:15" ht="13" x14ac:dyDescent="0.15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</row>
    <row r="897" spans="1:15" ht="13" x14ac:dyDescent="0.15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</row>
    <row r="898" spans="1:15" ht="13" x14ac:dyDescent="0.15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</row>
    <row r="899" spans="1:15" ht="13" x14ac:dyDescent="0.15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</row>
    <row r="900" spans="1:15" ht="13" x14ac:dyDescent="0.15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</row>
    <row r="901" spans="1:15" ht="13" x14ac:dyDescent="0.15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</row>
    <row r="902" spans="1:15" ht="13" x14ac:dyDescent="0.15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</row>
    <row r="903" spans="1:15" ht="13" x14ac:dyDescent="0.15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</row>
    <row r="904" spans="1:15" ht="13" x14ac:dyDescent="0.15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</row>
    <row r="905" spans="1:15" ht="13" x14ac:dyDescent="0.15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</row>
    <row r="906" spans="1:15" ht="13" x14ac:dyDescent="0.15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</row>
    <row r="907" spans="1:15" ht="13" x14ac:dyDescent="0.15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</row>
    <row r="908" spans="1:15" ht="13" x14ac:dyDescent="0.15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</row>
    <row r="909" spans="1:15" ht="13" x14ac:dyDescent="0.15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</row>
    <row r="910" spans="1:15" ht="13" x14ac:dyDescent="0.15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</row>
    <row r="911" spans="1:15" ht="13" x14ac:dyDescent="0.15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</row>
    <row r="912" spans="1:15" ht="13" x14ac:dyDescent="0.15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</row>
    <row r="913" spans="1:15" ht="13" x14ac:dyDescent="0.15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</row>
    <row r="914" spans="1:15" ht="13" x14ac:dyDescent="0.15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</row>
    <row r="915" spans="1:15" ht="13" x14ac:dyDescent="0.15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</row>
    <row r="916" spans="1:15" ht="13" x14ac:dyDescent="0.15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</row>
    <row r="917" spans="1:15" ht="13" x14ac:dyDescent="0.15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</row>
    <row r="918" spans="1:15" ht="13" x14ac:dyDescent="0.15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</row>
    <row r="919" spans="1:15" ht="13" x14ac:dyDescent="0.15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</row>
    <row r="920" spans="1:15" ht="13" x14ac:dyDescent="0.15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</row>
    <row r="921" spans="1:15" ht="13" x14ac:dyDescent="0.15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</row>
    <row r="922" spans="1:15" ht="13" x14ac:dyDescent="0.15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</row>
    <row r="923" spans="1:15" ht="13" x14ac:dyDescent="0.15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</row>
    <row r="924" spans="1:15" ht="13" x14ac:dyDescent="0.15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</row>
    <row r="925" spans="1:15" ht="13" x14ac:dyDescent="0.15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</row>
    <row r="926" spans="1:15" ht="13" x14ac:dyDescent="0.15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</row>
    <row r="927" spans="1:15" ht="13" x14ac:dyDescent="0.15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</row>
    <row r="928" spans="1:15" ht="13" x14ac:dyDescent="0.15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</row>
    <row r="929" spans="1:15" ht="13" x14ac:dyDescent="0.15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</row>
    <row r="930" spans="1:15" ht="13" x14ac:dyDescent="0.15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</row>
    <row r="931" spans="1:15" ht="13" x14ac:dyDescent="0.15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</row>
    <row r="932" spans="1:15" ht="13" x14ac:dyDescent="0.15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</row>
    <row r="933" spans="1:15" ht="13" x14ac:dyDescent="0.15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</row>
    <row r="934" spans="1:15" ht="13" x14ac:dyDescent="0.15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</row>
    <row r="935" spans="1:15" ht="13" x14ac:dyDescent="0.15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</row>
    <row r="936" spans="1:15" ht="13" x14ac:dyDescent="0.15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</row>
    <row r="937" spans="1:15" ht="13" x14ac:dyDescent="0.15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</row>
    <row r="938" spans="1:15" ht="13" x14ac:dyDescent="0.15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</row>
    <row r="939" spans="1:15" ht="13" x14ac:dyDescent="0.15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</row>
    <row r="940" spans="1:15" ht="13" x14ac:dyDescent="0.15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</row>
    <row r="941" spans="1:15" ht="13" x14ac:dyDescent="0.15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</row>
    <row r="942" spans="1:15" ht="13" x14ac:dyDescent="0.15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</row>
    <row r="943" spans="1:15" ht="13" x14ac:dyDescent="0.15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</row>
    <row r="944" spans="1:15" ht="13" x14ac:dyDescent="0.15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</row>
    <row r="945" spans="1:15" ht="13" x14ac:dyDescent="0.15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</row>
    <row r="946" spans="1:15" ht="13" x14ac:dyDescent="0.15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</row>
    <row r="947" spans="1:15" ht="13" x14ac:dyDescent="0.15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</row>
    <row r="948" spans="1:15" ht="13" x14ac:dyDescent="0.15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</row>
    <row r="949" spans="1:15" ht="13" x14ac:dyDescent="0.15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</row>
    <row r="950" spans="1:15" ht="13" x14ac:dyDescent="0.15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</row>
    <row r="951" spans="1:15" ht="13" x14ac:dyDescent="0.15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</row>
    <row r="952" spans="1:15" ht="13" x14ac:dyDescent="0.15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</row>
    <row r="953" spans="1:15" ht="13" x14ac:dyDescent="0.15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</row>
    <row r="954" spans="1:15" ht="13" x14ac:dyDescent="0.15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</row>
    <row r="955" spans="1:15" ht="13" x14ac:dyDescent="0.15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</row>
    <row r="956" spans="1:15" ht="13" x14ac:dyDescent="0.15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</row>
    <row r="957" spans="1:15" ht="13" x14ac:dyDescent="0.15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</row>
    <row r="958" spans="1:15" ht="13" x14ac:dyDescent="0.15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</row>
    <row r="959" spans="1:15" ht="13" x14ac:dyDescent="0.15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</row>
    <row r="960" spans="1:15" ht="13" x14ac:dyDescent="0.15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</row>
    <row r="961" spans="1:15" ht="13" x14ac:dyDescent="0.15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</row>
    <row r="962" spans="1:15" ht="13" x14ac:dyDescent="0.15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</row>
    <row r="963" spans="1:15" ht="13" x14ac:dyDescent="0.15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</row>
    <row r="964" spans="1:15" ht="13" x14ac:dyDescent="0.15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</row>
    <row r="965" spans="1:15" ht="13" x14ac:dyDescent="0.15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</row>
    <row r="966" spans="1:15" ht="13" x14ac:dyDescent="0.15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</row>
    <row r="967" spans="1:15" ht="13" x14ac:dyDescent="0.15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</row>
    <row r="968" spans="1:15" ht="13" x14ac:dyDescent="0.15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</row>
    <row r="969" spans="1:15" ht="13" x14ac:dyDescent="0.15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</row>
    <row r="970" spans="1:15" ht="13" x14ac:dyDescent="0.15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</row>
    <row r="971" spans="1:15" ht="13" x14ac:dyDescent="0.15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</row>
    <row r="972" spans="1:15" ht="13" x14ac:dyDescent="0.15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</row>
    <row r="973" spans="1:15" ht="13" x14ac:dyDescent="0.15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</row>
    <row r="974" spans="1:15" ht="13" x14ac:dyDescent="0.15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</row>
    <row r="975" spans="1:15" ht="13" x14ac:dyDescent="0.15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</row>
    <row r="976" spans="1:15" ht="13" x14ac:dyDescent="0.15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</row>
    <row r="977" spans="1:15" ht="13" x14ac:dyDescent="0.15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</row>
    <row r="978" spans="1:15" ht="13" x14ac:dyDescent="0.15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</row>
    <row r="979" spans="1:15" ht="13" x14ac:dyDescent="0.15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</row>
    <row r="980" spans="1:15" ht="13" x14ac:dyDescent="0.15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</row>
    <row r="981" spans="1:15" ht="13" x14ac:dyDescent="0.15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</row>
    <row r="982" spans="1:15" ht="13" x14ac:dyDescent="0.15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</row>
    <row r="983" spans="1:15" ht="13" x14ac:dyDescent="0.15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</row>
    <row r="984" spans="1:15" ht="13" x14ac:dyDescent="0.15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</row>
    <row r="985" spans="1:15" ht="13" x14ac:dyDescent="0.15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</row>
    <row r="986" spans="1:15" ht="13" x14ac:dyDescent="0.15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</row>
    <row r="987" spans="1:15" ht="13" x14ac:dyDescent="0.15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</row>
    <row r="988" spans="1:15" ht="13" x14ac:dyDescent="0.15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</row>
    <row r="989" spans="1:15" ht="13" x14ac:dyDescent="0.15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</row>
    <row r="990" spans="1:15" ht="13" x14ac:dyDescent="0.15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</row>
    <row r="991" spans="1:15" ht="13" x14ac:dyDescent="0.15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</row>
    <row r="992" spans="1:15" ht="13" x14ac:dyDescent="0.15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</row>
    <row r="993" spans="1:15" ht="13" x14ac:dyDescent="0.15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</row>
    <row r="994" spans="1:15" ht="13" x14ac:dyDescent="0.15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</row>
    <row r="995" spans="1:15" ht="13" x14ac:dyDescent="0.15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</row>
    <row r="996" spans="1:15" ht="13" x14ac:dyDescent="0.15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</row>
    <row r="997" spans="1:15" ht="13" x14ac:dyDescent="0.15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</row>
    <row r="998" spans="1:15" ht="13" x14ac:dyDescent="0.15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</row>
    <row r="999" spans="1:15" ht="13" x14ac:dyDescent="0.15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</row>
    <row r="1000" spans="1:15" ht="13" x14ac:dyDescent="0.15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</row>
    <row r="1001" spans="1:15" ht="13" x14ac:dyDescent="0.15">
      <c r="A1001" s="24"/>
      <c r="B1001" s="24"/>
      <c r="C1001" s="24"/>
      <c r="D1001" s="24"/>
      <c r="E1001" s="24"/>
      <c r="F1001" s="24"/>
      <c r="G1001" s="24"/>
      <c r="H1001" s="24"/>
      <c r="I1001" s="24"/>
      <c r="J1001" s="24"/>
      <c r="K1001" s="24"/>
      <c r="L1001" s="24"/>
      <c r="M1001" s="24"/>
      <c r="N1001" s="24"/>
      <c r="O1001" s="24"/>
    </row>
    <row r="1002" spans="1:15" ht="13" x14ac:dyDescent="0.15">
      <c r="A1002" s="24"/>
      <c r="B1002" s="24"/>
      <c r="C1002" s="24"/>
      <c r="D1002" s="24"/>
      <c r="E1002" s="24"/>
      <c r="F1002" s="24"/>
      <c r="G1002" s="24"/>
      <c r="H1002" s="24"/>
      <c r="I1002" s="24"/>
      <c r="J1002" s="24"/>
      <c r="K1002" s="24"/>
      <c r="L1002" s="24"/>
      <c r="M1002" s="24"/>
      <c r="N1002" s="24"/>
      <c r="O1002" s="24"/>
    </row>
    <row r="1003" spans="1:15" ht="13" x14ac:dyDescent="0.15">
      <c r="A1003" s="24"/>
      <c r="B1003" s="24"/>
      <c r="C1003" s="24"/>
      <c r="D1003" s="24"/>
      <c r="E1003" s="24"/>
      <c r="F1003" s="24"/>
      <c r="G1003" s="24"/>
      <c r="H1003" s="24"/>
      <c r="I1003" s="24"/>
      <c r="J1003" s="24"/>
      <c r="K1003" s="24"/>
      <c r="L1003" s="24"/>
      <c r="M1003" s="24"/>
      <c r="N1003" s="24"/>
      <c r="O1003" s="24"/>
    </row>
    <row r="1004" spans="1:15" ht="13" x14ac:dyDescent="0.15">
      <c r="A1004" s="24"/>
      <c r="B1004" s="24"/>
      <c r="C1004" s="24"/>
      <c r="D1004" s="24"/>
      <c r="E1004" s="24"/>
      <c r="F1004" s="24"/>
      <c r="G1004" s="24"/>
      <c r="H1004" s="24"/>
      <c r="I1004" s="24"/>
      <c r="J1004" s="24"/>
      <c r="K1004" s="24"/>
      <c r="L1004" s="24"/>
      <c r="M1004" s="24"/>
      <c r="N1004" s="24"/>
      <c r="O1004" s="24"/>
    </row>
    <row r="1005" spans="1:15" ht="13" x14ac:dyDescent="0.15">
      <c r="A1005" s="24"/>
      <c r="B1005" s="24"/>
      <c r="C1005" s="24"/>
      <c r="D1005" s="24"/>
      <c r="E1005" s="24"/>
      <c r="F1005" s="24"/>
      <c r="G1005" s="24"/>
      <c r="H1005" s="24"/>
      <c r="I1005" s="24"/>
      <c r="J1005" s="24"/>
      <c r="K1005" s="24"/>
      <c r="L1005" s="24"/>
      <c r="M1005" s="24"/>
      <c r="N1005" s="24"/>
      <c r="O1005" s="24"/>
    </row>
    <row r="1006" spans="1:15" ht="13" x14ac:dyDescent="0.15">
      <c r="A1006" s="24"/>
      <c r="B1006" s="24"/>
      <c r="C1006" s="24"/>
      <c r="D1006" s="24"/>
      <c r="E1006" s="24"/>
      <c r="F1006" s="24"/>
      <c r="G1006" s="24"/>
      <c r="H1006" s="24"/>
      <c r="I1006" s="24"/>
      <c r="J1006" s="24"/>
      <c r="K1006" s="24"/>
      <c r="L1006" s="24"/>
      <c r="M1006" s="24"/>
      <c r="N1006" s="24"/>
      <c r="O1006" s="24"/>
    </row>
    <row r="1007" spans="1:15" ht="13" x14ac:dyDescent="0.15">
      <c r="A1007" s="24"/>
      <c r="B1007" s="24"/>
      <c r="C1007" s="24"/>
      <c r="D1007" s="24"/>
      <c r="E1007" s="24"/>
      <c r="F1007" s="24"/>
      <c r="G1007" s="24"/>
      <c r="H1007" s="24"/>
      <c r="I1007" s="24"/>
      <c r="J1007" s="24"/>
      <c r="K1007" s="24"/>
      <c r="L1007" s="24"/>
      <c r="M1007" s="24"/>
      <c r="N1007" s="24"/>
      <c r="O1007" s="24"/>
    </row>
    <row r="1008" spans="1:15" ht="13" x14ac:dyDescent="0.15">
      <c r="A1008" s="24"/>
      <c r="B1008" s="24"/>
      <c r="C1008" s="24"/>
      <c r="D1008" s="24"/>
      <c r="E1008" s="24"/>
      <c r="F1008" s="24"/>
      <c r="G1008" s="24"/>
      <c r="H1008" s="24"/>
      <c r="I1008" s="24"/>
      <c r="J1008" s="24"/>
      <c r="K1008" s="24"/>
      <c r="L1008" s="24"/>
      <c r="M1008" s="24"/>
      <c r="N1008" s="24"/>
      <c r="O1008" s="24"/>
    </row>
    <row r="1009" spans="1:15" ht="13" x14ac:dyDescent="0.15">
      <c r="A1009" s="24"/>
      <c r="B1009" s="24"/>
      <c r="C1009" s="24"/>
      <c r="D1009" s="24"/>
      <c r="E1009" s="24"/>
      <c r="F1009" s="24"/>
      <c r="G1009" s="24"/>
      <c r="H1009" s="24"/>
      <c r="I1009" s="24"/>
      <c r="J1009" s="24"/>
      <c r="K1009" s="24"/>
      <c r="L1009" s="24"/>
      <c r="M1009" s="24"/>
      <c r="N1009" s="24"/>
      <c r="O1009" s="24"/>
    </row>
    <row r="1010" spans="1:15" ht="13" x14ac:dyDescent="0.15">
      <c r="A1010" s="24"/>
      <c r="B1010" s="24"/>
      <c r="C1010" s="24"/>
      <c r="D1010" s="24"/>
      <c r="E1010" s="24"/>
      <c r="F1010" s="24"/>
      <c r="G1010" s="24"/>
      <c r="H1010" s="24"/>
      <c r="I1010" s="24"/>
      <c r="J1010" s="24"/>
      <c r="K1010" s="24"/>
      <c r="L1010" s="24"/>
      <c r="M1010" s="24"/>
      <c r="N1010" s="24"/>
      <c r="O1010" s="24"/>
    </row>
    <row r="1011" spans="1:15" ht="13" x14ac:dyDescent="0.15">
      <c r="A1011" s="24"/>
      <c r="B1011" s="24"/>
      <c r="C1011" s="24"/>
      <c r="D1011" s="24"/>
      <c r="E1011" s="24"/>
      <c r="F1011" s="24"/>
      <c r="G1011" s="24"/>
      <c r="H1011" s="24"/>
      <c r="I1011" s="24"/>
      <c r="J1011" s="24"/>
      <c r="K1011" s="24"/>
      <c r="L1011" s="24"/>
      <c r="M1011" s="24"/>
      <c r="N1011" s="24"/>
      <c r="O1011" s="24"/>
    </row>
    <row r="1012" spans="1:15" ht="13" x14ac:dyDescent="0.15">
      <c r="A1012" s="24"/>
      <c r="B1012" s="24"/>
      <c r="C1012" s="24"/>
      <c r="D1012" s="24"/>
      <c r="E1012" s="24"/>
      <c r="F1012" s="24"/>
      <c r="G1012" s="24"/>
      <c r="H1012" s="24"/>
      <c r="I1012" s="24"/>
      <c r="J1012" s="24"/>
      <c r="K1012" s="24"/>
      <c r="L1012" s="24"/>
      <c r="M1012" s="24"/>
      <c r="N1012" s="24"/>
      <c r="O1012" s="24"/>
    </row>
    <row r="1013" spans="1:15" ht="13" x14ac:dyDescent="0.15">
      <c r="A1013" s="24"/>
      <c r="B1013" s="24"/>
      <c r="C1013" s="24"/>
      <c r="D1013" s="24"/>
      <c r="E1013" s="24"/>
      <c r="F1013" s="24"/>
      <c r="G1013" s="24"/>
      <c r="H1013" s="24"/>
      <c r="I1013" s="24"/>
      <c r="J1013" s="24"/>
      <c r="K1013" s="24"/>
      <c r="L1013" s="24"/>
      <c r="M1013" s="24"/>
      <c r="N1013" s="24"/>
      <c r="O1013" s="24"/>
    </row>
    <row r="1014" spans="1:15" ht="13" x14ac:dyDescent="0.15">
      <c r="A1014" s="24"/>
      <c r="B1014" s="24"/>
      <c r="C1014" s="24"/>
      <c r="D1014" s="24"/>
      <c r="E1014" s="24"/>
      <c r="F1014" s="24"/>
      <c r="G1014" s="24"/>
      <c r="H1014" s="24"/>
      <c r="I1014" s="24"/>
      <c r="J1014" s="24"/>
      <c r="K1014" s="24"/>
      <c r="L1014" s="24"/>
      <c r="M1014" s="24"/>
      <c r="N1014" s="24"/>
      <c r="O1014" s="24"/>
    </row>
    <row r="1015" spans="1:15" ht="13" x14ac:dyDescent="0.15">
      <c r="A1015" s="24"/>
      <c r="B1015" s="24"/>
      <c r="C1015" s="24"/>
      <c r="D1015" s="24"/>
      <c r="E1015" s="24"/>
      <c r="F1015" s="24"/>
      <c r="G1015" s="24"/>
      <c r="H1015" s="24"/>
      <c r="I1015" s="24"/>
      <c r="J1015" s="24"/>
      <c r="K1015" s="24"/>
      <c r="L1015" s="24"/>
      <c r="M1015" s="24"/>
      <c r="N1015" s="24"/>
      <c r="O1015" s="24"/>
    </row>
    <row r="1016" spans="1:15" ht="13" x14ac:dyDescent="0.15">
      <c r="A1016" s="24"/>
      <c r="B1016" s="24"/>
      <c r="C1016" s="24"/>
      <c r="D1016" s="24"/>
      <c r="E1016" s="24"/>
      <c r="F1016" s="24"/>
      <c r="G1016" s="24"/>
      <c r="H1016" s="24"/>
      <c r="I1016" s="24"/>
      <c r="J1016" s="24"/>
      <c r="K1016" s="24"/>
      <c r="L1016" s="24"/>
      <c r="M1016" s="24"/>
      <c r="N1016" s="24"/>
      <c r="O1016" s="24"/>
    </row>
    <row r="1017" spans="1:15" ht="13" x14ac:dyDescent="0.15">
      <c r="A1017" s="24"/>
      <c r="B1017" s="24"/>
      <c r="C1017" s="24"/>
      <c r="D1017" s="24"/>
      <c r="E1017" s="24"/>
      <c r="F1017" s="24"/>
      <c r="G1017" s="24"/>
      <c r="H1017" s="24"/>
      <c r="I1017" s="24"/>
      <c r="J1017" s="24"/>
      <c r="K1017" s="24"/>
      <c r="L1017" s="24"/>
      <c r="M1017" s="24"/>
      <c r="N1017" s="24"/>
      <c r="O1017" s="24"/>
    </row>
    <row r="1018" spans="1:15" ht="13" x14ac:dyDescent="0.15">
      <c r="A1018" s="24"/>
      <c r="B1018" s="24"/>
      <c r="C1018" s="24"/>
      <c r="D1018" s="24"/>
      <c r="E1018" s="24"/>
      <c r="F1018" s="24"/>
      <c r="G1018" s="24"/>
      <c r="H1018" s="24"/>
      <c r="I1018" s="24"/>
      <c r="J1018" s="24"/>
      <c r="K1018" s="24"/>
      <c r="L1018" s="24"/>
      <c r="M1018" s="24"/>
      <c r="N1018" s="24"/>
      <c r="O1018" s="24"/>
    </row>
    <row r="1019" spans="1:15" ht="13" x14ac:dyDescent="0.15">
      <c r="A1019" s="24"/>
      <c r="B1019" s="24"/>
      <c r="C1019" s="24"/>
      <c r="D1019" s="24"/>
      <c r="E1019" s="24"/>
      <c r="F1019" s="24"/>
      <c r="G1019" s="24"/>
      <c r="H1019" s="24"/>
      <c r="I1019" s="24"/>
      <c r="J1019" s="24"/>
      <c r="K1019" s="24"/>
      <c r="L1019" s="24"/>
      <c r="M1019" s="24"/>
      <c r="N1019" s="24"/>
      <c r="O1019" s="24"/>
    </row>
    <row r="1020" spans="1:15" ht="13" x14ac:dyDescent="0.15">
      <c r="A1020" s="24"/>
      <c r="B1020" s="24"/>
      <c r="C1020" s="24"/>
      <c r="D1020" s="24"/>
      <c r="E1020" s="24"/>
      <c r="F1020" s="24"/>
      <c r="G1020" s="24"/>
      <c r="H1020" s="24"/>
      <c r="I1020" s="24"/>
      <c r="J1020" s="24"/>
      <c r="K1020" s="24"/>
      <c r="L1020" s="24"/>
      <c r="M1020" s="24"/>
      <c r="N1020" s="24"/>
      <c r="O1020" s="24"/>
    </row>
    <row r="1021" spans="1:15" ht="13" x14ac:dyDescent="0.15">
      <c r="A1021" s="24"/>
      <c r="B1021" s="24"/>
      <c r="C1021" s="24"/>
      <c r="D1021" s="24"/>
      <c r="E1021" s="24"/>
      <c r="F1021" s="24"/>
      <c r="G1021" s="24"/>
      <c r="H1021" s="24"/>
      <c r="I1021" s="24"/>
      <c r="J1021" s="24"/>
      <c r="K1021" s="24"/>
      <c r="L1021" s="24"/>
      <c r="M1021" s="24"/>
      <c r="N1021" s="24"/>
      <c r="O1021" s="24"/>
    </row>
    <row r="1022" spans="1:15" ht="13" x14ac:dyDescent="0.15">
      <c r="A1022" s="24"/>
      <c r="B1022" s="24"/>
      <c r="C1022" s="24"/>
      <c r="D1022" s="24"/>
      <c r="E1022" s="24"/>
      <c r="F1022" s="24"/>
      <c r="G1022" s="24"/>
      <c r="H1022" s="24"/>
      <c r="I1022" s="24"/>
      <c r="J1022" s="24"/>
      <c r="K1022" s="24"/>
      <c r="L1022" s="24"/>
      <c r="M1022" s="24"/>
      <c r="N1022" s="24"/>
      <c r="O1022" s="24"/>
    </row>
    <row r="1023" spans="1:15" ht="13" x14ac:dyDescent="0.15">
      <c r="A1023" s="24"/>
      <c r="B1023" s="24"/>
      <c r="C1023" s="24"/>
      <c r="D1023" s="24"/>
      <c r="E1023" s="24"/>
      <c r="F1023" s="24"/>
      <c r="G1023" s="24"/>
      <c r="H1023" s="24"/>
      <c r="I1023" s="24"/>
      <c r="J1023" s="24"/>
      <c r="K1023" s="24"/>
      <c r="L1023" s="24"/>
      <c r="M1023" s="24"/>
      <c r="N1023" s="24"/>
      <c r="O1023" s="24"/>
    </row>
    <row r="1024" spans="1:15" ht="13" x14ac:dyDescent="0.15">
      <c r="A1024" s="24"/>
      <c r="B1024" s="24"/>
      <c r="C1024" s="24"/>
      <c r="D1024" s="24"/>
      <c r="E1024" s="24"/>
      <c r="F1024" s="24"/>
      <c r="G1024" s="24"/>
      <c r="H1024" s="24"/>
      <c r="I1024" s="24"/>
      <c r="J1024" s="24"/>
      <c r="K1024" s="24"/>
      <c r="L1024" s="24"/>
      <c r="M1024" s="24"/>
      <c r="N1024" s="24"/>
      <c r="O1024" s="24"/>
    </row>
    <row r="1025" spans="1:15" ht="13" x14ac:dyDescent="0.15">
      <c r="A1025" s="24"/>
      <c r="B1025" s="24"/>
      <c r="C1025" s="24"/>
      <c r="D1025" s="24"/>
      <c r="E1025" s="24"/>
      <c r="F1025" s="24"/>
      <c r="G1025" s="24"/>
      <c r="H1025" s="24"/>
      <c r="I1025" s="24"/>
      <c r="J1025" s="24"/>
      <c r="K1025" s="24"/>
      <c r="L1025" s="24"/>
      <c r="M1025" s="24"/>
      <c r="N1025" s="24"/>
      <c r="O1025" s="24"/>
    </row>
    <row r="1026" spans="1:15" ht="13" x14ac:dyDescent="0.15">
      <c r="A1026" s="24"/>
      <c r="B1026" s="24"/>
      <c r="C1026" s="24"/>
      <c r="D1026" s="24"/>
      <c r="E1026" s="24"/>
      <c r="F1026" s="24"/>
      <c r="G1026" s="24"/>
      <c r="H1026" s="24"/>
      <c r="I1026" s="24"/>
      <c r="J1026" s="24"/>
      <c r="K1026" s="24"/>
      <c r="L1026" s="24"/>
      <c r="M1026" s="24"/>
      <c r="N1026" s="24"/>
      <c r="O1026" s="24"/>
    </row>
    <row r="1027" spans="1:15" ht="13" x14ac:dyDescent="0.15">
      <c r="A1027" s="24"/>
      <c r="B1027" s="24"/>
      <c r="C1027" s="24"/>
      <c r="D1027" s="24"/>
      <c r="E1027" s="24"/>
      <c r="F1027" s="24"/>
      <c r="G1027" s="24"/>
      <c r="H1027" s="24"/>
      <c r="I1027" s="24"/>
      <c r="J1027" s="24"/>
      <c r="K1027" s="24"/>
      <c r="L1027" s="24"/>
      <c r="M1027" s="24"/>
      <c r="N1027" s="24"/>
      <c r="O1027" s="24"/>
    </row>
    <row r="1028" spans="1:15" ht="13" x14ac:dyDescent="0.15">
      <c r="A1028" s="24"/>
      <c r="B1028" s="24"/>
      <c r="C1028" s="24"/>
      <c r="D1028" s="24"/>
      <c r="E1028" s="24"/>
      <c r="F1028" s="24"/>
      <c r="G1028" s="24"/>
      <c r="H1028" s="24"/>
      <c r="I1028" s="24"/>
      <c r="J1028" s="24"/>
      <c r="K1028" s="24"/>
      <c r="L1028" s="24"/>
      <c r="M1028" s="24"/>
      <c r="N1028" s="24"/>
      <c r="O1028" s="24"/>
    </row>
    <row r="1029" spans="1:15" ht="13" x14ac:dyDescent="0.15">
      <c r="A1029" s="24"/>
      <c r="B1029" s="24"/>
      <c r="C1029" s="24"/>
      <c r="D1029" s="24"/>
      <c r="E1029" s="24"/>
      <c r="F1029" s="24"/>
      <c r="G1029" s="24"/>
      <c r="H1029" s="24"/>
      <c r="I1029" s="24"/>
      <c r="J1029" s="24"/>
      <c r="K1029" s="24"/>
      <c r="L1029" s="24"/>
      <c r="M1029" s="24"/>
      <c r="N1029" s="24"/>
      <c r="O1029" s="24"/>
    </row>
    <row r="1030" spans="1:15" ht="13" x14ac:dyDescent="0.15">
      <c r="A1030" s="24"/>
      <c r="B1030" s="24"/>
      <c r="C1030" s="24"/>
      <c r="D1030" s="24"/>
      <c r="E1030" s="24"/>
      <c r="F1030" s="24"/>
      <c r="G1030" s="24"/>
      <c r="H1030" s="24"/>
      <c r="I1030" s="24"/>
      <c r="J1030" s="24"/>
      <c r="K1030" s="24"/>
      <c r="L1030" s="24"/>
      <c r="M1030" s="24"/>
      <c r="N1030" s="24"/>
      <c r="O1030" s="24"/>
    </row>
    <row r="1031" spans="1:15" ht="13" x14ac:dyDescent="0.15">
      <c r="A1031" s="24"/>
      <c r="B1031" s="24"/>
      <c r="C1031" s="24"/>
      <c r="D1031" s="24"/>
      <c r="E1031" s="24"/>
      <c r="F1031" s="24"/>
      <c r="G1031" s="24"/>
      <c r="H1031" s="24"/>
      <c r="I1031" s="24"/>
      <c r="J1031" s="24"/>
      <c r="K1031" s="24"/>
      <c r="L1031" s="24"/>
      <c r="M1031" s="24"/>
      <c r="N1031" s="24"/>
      <c r="O1031" s="24"/>
    </row>
    <row r="1032" spans="1:15" ht="13" x14ac:dyDescent="0.15">
      <c r="A1032" s="24"/>
      <c r="B1032" s="24"/>
      <c r="C1032" s="24"/>
      <c r="D1032" s="24"/>
      <c r="E1032" s="24"/>
      <c r="F1032" s="24"/>
      <c r="G1032" s="24"/>
      <c r="H1032" s="24"/>
      <c r="I1032" s="24"/>
      <c r="J1032" s="24"/>
      <c r="K1032" s="24"/>
      <c r="L1032" s="24"/>
      <c r="M1032" s="24"/>
      <c r="N1032" s="24"/>
      <c r="O1032" s="24"/>
    </row>
    <row r="1033" spans="1:15" ht="13" x14ac:dyDescent="0.15">
      <c r="A1033" s="24"/>
      <c r="B1033" s="24"/>
      <c r="C1033" s="24"/>
      <c r="D1033" s="24"/>
      <c r="E1033" s="24"/>
      <c r="F1033" s="24"/>
      <c r="G1033" s="24"/>
      <c r="H1033" s="24"/>
      <c r="I1033" s="24"/>
      <c r="J1033" s="24"/>
      <c r="K1033" s="24"/>
      <c r="L1033" s="24"/>
      <c r="M1033" s="24"/>
      <c r="N1033" s="24"/>
      <c r="O1033" s="24"/>
    </row>
    <row r="1034" spans="1:15" ht="13" x14ac:dyDescent="0.15">
      <c r="A1034" s="24"/>
      <c r="B1034" s="24"/>
      <c r="C1034" s="24"/>
      <c r="D1034" s="24"/>
      <c r="E1034" s="24"/>
      <c r="F1034" s="24"/>
      <c r="G1034" s="24"/>
      <c r="H1034" s="24"/>
      <c r="I1034" s="24"/>
      <c r="J1034" s="24"/>
      <c r="K1034" s="24"/>
      <c r="L1034" s="24"/>
      <c r="M1034" s="24"/>
      <c r="N1034" s="24"/>
      <c r="O1034" s="24"/>
    </row>
    <row r="1035" spans="1:15" ht="13" x14ac:dyDescent="0.15">
      <c r="A1035" s="24"/>
      <c r="B1035" s="24"/>
      <c r="C1035" s="24"/>
      <c r="D1035" s="24"/>
      <c r="E1035" s="24"/>
      <c r="F1035" s="24"/>
      <c r="G1035" s="24"/>
      <c r="H1035" s="24"/>
      <c r="I1035" s="24"/>
      <c r="J1035" s="24"/>
      <c r="K1035" s="24"/>
      <c r="L1035" s="24"/>
      <c r="M1035" s="24"/>
      <c r="N1035" s="24"/>
      <c r="O1035" s="24"/>
    </row>
    <row r="1036" spans="1:15" ht="13" x14ac:dyDescent="0.15">
      <c r="A1036" s="24"/>
      <c r="B1036" s="24"/>
      <c r="C1036" s="24"/>
      <c r="D1036" s="24"/>
      <c r="E1036" s="24"/>
      <c r="F1036" s="24"/>
      <c r="G1036" s="24"/>
      <c r="H1036" s="24"/>
      <c r="I1036" s="24"/>
      <c r="J1036" s="24"/>
      <c r="K1036" s="24"/>
      <c r="L1036" s="24"/>
      <c r="M1036" s="24"/>
      <c r="N1036" s="24"/>
      <c r="O1036" s="24"/>
    </row>
    <row r="1037" spans="1:15" ht="13" x14ac:dyDescent="0.15">
      <c r="A1037" s="24"/>
      <c r="B1037" s="24"/>
      <c r="C1037" s="24"/>
      <c r="D1037" s="24"/>
      <c r="E1037" s="24"/>
      <c r="F1037" s="24"/>
      <c r="G1037" s="24"/>
      <c r="H1037" s="24"/>
      <c r="I1037" s="24"/>
      <c r="J1037" s="24"/>
      <c r="K1037" s="24"/>
      <c r="L1037" s="24"/>
      <c r="M1037" s="24"/>
      <c r="N1037" s="24"/>
      <c r="O1037" s="24"/>
    </row>
    <row r="1038" spans="1:15" ht="13" x14ac:dyDescent="0.15">
      <c r="A1038" s="24"/>
      <c r="B1038" s="24"/>
      <c r="C1038" s="24"/>
      <c r="D1038" s="24"/>
      <c r="E1038" s="24"/>
      <c r="F1038" s="24"/>
      <c r="G1038" s="24"/>
      <c r="H1038" s="24"/>
      <c r="I1038" s="24"/>
      <c r="J1038" s="24"/>
      <c r="K1038" s="24"/>
      <c r="L1038" s="24"/>
      <c r="M1038" s="24"/>
      <c r="N1038" s="24"/>
      <c r="O1038" s="24"/>
    </row>
    <row r="1039" spans="1:15" ht="13" x14ac:dyDescent="0.15">
      <c r="A1039" s="24"/>
      <c r="B1039" s="24"/>
      <c r="C1039" s="24"/>
      <c r="D1039" s="24"/>
      <c r="E1039" s="24"/>
      <c r="F1039" s="24"/>
      <c r="G1039" s="24"/>
      <c r="H1039" s="24"/>
      <c r="I1039" s="24"/>
      <c r="J1039" s="24"/>
      <c r="K1039" s="24"/>
      <c r="L1039" s="24"/>
      <c r="M1039" s="24"/>
      <c r="N1039" s="24"/>
      <c r="O1039" s="24"/>
    </row>
    <row r="1040" spans="1:15" ht="13" x14ac:dyDescent="0.15">
      <c r="A1040" s="24"/>
      <c r="B1040" s="24"/>
      <c r="C1040" s="24"/>
      <c r="D1040" s="24"/>
      <c r="E1040" s="24"/>
      <c r="F1040" s="24"/>
      <c r="G1040" s="24"/>
      <c r="H1040" s="24"/>
      <c r="I1040" s="24"/>
      <c r="J1040" s="24"/>
      <c r="K1040" s="24"/>
      <c r="L1040" s="24"/>
      <c r="M1040" s="24"/>
      <c r="N1040" s="24"/>
      <c r="O1040" s="24"/>
    </row>
    <row r="1041" spans="1:15" ht="13" x14ac:dyDescent="0.15">
      <c r="A1041" s="24"/>
      <c r="B1041" s="24"/>
      <c r="C1041" s="24"/>
      <c r="D1041" s="24"/>
      <c r="E1041" s="24"/>
      <c r="F1041" s="24"/>
      <c r="G1041" s="24"/>
      <c r="H1041" s="24"/>
      <c r="I1041" s="24"/>
      <c r="J1041" s="24"/>
      <c r="K1041" s="24"/>
      <c r="L1041" s="24"/>
      <c r="M1041" s="24"/>
      <c r="N1041" s="24"/>
      <c r="O1041" s="24"/>
    </row>
    <row r="1042" spans="1:15" ht="13" x14ac:dyDescent="0.15">
      <c r="A1042" s="24"/>
      <c r="B1042" s="24"/>
      <c r="C1042" s="24"/>
      <c r="D1042" s="24"/>
      <c r="E1042" s="24"/>
      <c r="F1042" s="24"/>
      <c r="G1042" s="24"/>
      <c r="H1042" s="24"/>
      <c r="I1042" s="24"/>
      <c r="J1042" s="24"/>
      <c r="K1042" s="24"/>
      <c r="L1042" s="24"/>
      <c r="M1042" s="24"/>
      <c r="N1042" s="24"/>
      <c r="O1042" s="24"/>
    </row>
    <row r="1043" spans="1:15" ht="13" x14ac:dyDescent="0.15">
      <c r="A1043" s="24"/>
      <c r="B1043" s="24"/>
      <c r="C1043" s="24"/>
      <c r="D1043" s="24"/>
      <c r="E1043" s="24"/>
      <c r="F1043" s="24"/>
      <c r="G1043" s="24"/>
      <c r="H1043" s="24"/>
      <c r="I1043" s="24"/>
      <c r="J1043" s="24"/>
      <c r="K1043" s="24"/>
      <c r="L1043" s="24"/>
      <c r="M1043" s="24"/>
      <c r="N1043" s="24"/>
      <c r="O1043" s="24"/>
    </row>
    <row r="1044" spans="1:15" ht="13" x14ac:dyDescent="0.15">
      <c r="A1044" s="24"/>
      <c r="B1044" s="24"/>
      <c r="C1044" s="24"/>
      <c r="D1044" s="24"/>
      <c r="E1044" s="24"/>
      <c r="F1044" s="24"/>
      <c r="G1044" s="24"/>
      <c r="H1044" s="24"/>
      <c r="I1044" s="24"/>
      <c r="J1044" s="24"/>
      <c r="K1044" s="24"/>
      <c r="L1044" s="24"/>
      <c r="M1044" s="24"/>
      <c r="N1044" s="24"/>
      <c r="O1044" s="24"/>
    </row>
    <row r="1045" spans="1:15" ht="13" x14ac:dyDescent="0.15">
      <c r="A1045" s="24"/>
      <c r="B1045" s="24"/>
      <c r="C1045" s="24"/>
      <c r="D1045" s="24"/>
      <c r="E1045" s="24"/>
      <c r="F1045" s="24"/>
      <c r="G1045" s="24"/>
      <c r="H1045" s="24"/>
      <c r="I1045" s="24"/>
      <c r="J1045" s="24"/>
      <c r="K1045" s="24"/>
      <c r="L1045" s="24"/>
      <c r="M1045" s="24"/>
      <c r="N1045" s="24"/>
      <c r="O1045" s="24"/>
    </row>
    <row r="1046" spans="1:15" ht="13" x14ac:dyDescent="0.15">
      <c r="A1046" s="24"/>
      <c r="B1046" s="24"/>
      <c r="C1046" s="24"/>
      <c r="D1046" s="24"/>
      <c r="E1046" s="24"/>
      <c r="F1046" s="24"/>
      <c r="G1046" s="24"/>
      <c r="H1046" s="24"/>
      <c r="I1046" s="24"/>
      <c r="J1046" s="24"/>
      <c r="K1046" s="24"/>
      <c r="L1046" s="24"/>
      <c r="M1046" s="24"/>
      <c r="N1046" s="24"/>
      <c r="O1046" s="24"/>
    </row>
    <row r="1047" spans="1:15" ht="13" x14ac:dyDescent="0.15">
      <c r="A1047" s="24"/>
      <c r="B1047" s="24"/>
      <c r="C1047" s="24"/>
      <c r="D1047" s="24"/>
      <c r="E1047" s="24"/>
      <c r="F1047" s="24"/>
      <c r="G1047" s="24"/>
      <c r="H1047" s="24"/>
      <c r="I1047" s="24"/>
      <c r="J1047" s="24"/>
      <c r="K1047" s="24"/>
      <c r="L1047" s="24"/>
      <c r="M1047" s="24"/>
      <c r="N1047" s="24"/>
      <c r="O1047" s="24"/>
    </row>
    <row r="1048" spans="1:15" ht="13" x14ac:dyDescent="0.15">
      <c r="A1048" s="24"/>
      <c r="B1048" s="24"/>
      <c r="C1048" s="24"/>
      <c r="D1048" s="24"/>
      <c r="E1048" s="24"/>
      <c r="F1048" s="24"/>
      <c r="G1048" s="24"/>
      <c r="H1048" s="24"/>
      <c r="I1048" s="24"/>
      <c r="J1048" s="24"/>
      <c r="K1048" s="24"/>
      <c r="L1048" s="24"/>
      <c r="M1048" s="24"/>
      <c r="N1048" s="24"/>
      <c r="O1048" s="24"/>
    </row>
    <row r="1049" spans="1:15" ht="13" x14ac:dyDescent="0.15">
      <c r="A1049" s="24"/>
      <c r="B1049" s="24"/>
      <c r="C1049" s="24"/>
      <c r="D1049" s="24"/>
      <c r="E1049" s="24"/>
      <c r="F1049" s="24"/>
      <c r="G1049" s="24"/>
      <c r="H1049" s="24"/>
      <c r="I1049" s="24"/>
      <c r="J1049" s="24"/>
      <c r="K1049" s="24"/>
      <c r="L1049" s="24"/>
      <c r="M1049" s="24"/>
      <c r="N1049" s="24"/>
      <c r="O1049" s="24"/>
    </row>
    <row r="1050" spans="1:15" ht="13" x14ac:dyDescent="0.15">
      <c r="A1050" s="24"/>
      <c r="B1050" s="24"/>
      <c r="C1050" s="24"/>
      <c r="D1050" s="24"/>
      <c r="E1050" s="24"/>
      <c r="F1050" s="24"/>
      <c r="G1050" s="24"/>
      <c r="H1050" s="24"/>
      <c r="I1050" s="24"/>
      <c r="J1050" s="24"/>
      <c r="K1050" s="24"/>
      <c r="L1050" s="24"/>
      <c r="M1050" s="24"/>
      <c r="N1050" s="24"/>
      <c r="O1050" s="24"/>
    </row>
    <row r="1051" spans="1:15" ht="13" x14ac:dyDescent="0.15">
      <c r="A1051" s="24"/>
      <c r="B1051" s="24"/>
      <c r="C1051" s="24"/>
      <c r="D1051" s="24"/>
      <c r="E1051" s="24"/>
      <c r="F1051" s="24"/>
      <c r="G1051" s="24"/>
      <c r="H1051" s="24"/>
      <c r="I1051" s="24"/>
      <c r="J1051" s="24"/>
      <c r="K1051" s="24"/>
      <c r="L1051" s="24"/>
      <c r="M1051" s="24"/>
      <c r="N1051" s="24"/>
      <c r="O1051" s="24"/>
    </row>
    <row r="1052" spans="1:15" ht="13" x14ac:dyDescent="0.15">
      <c r="A1052" s="24"/>
      <c r="B1052" s="24"/>
      <c r="C1052" s="24"/>
      <c r="D1052" s="24"/>
      <c r="E1052" s="24"/>
      <c r="F1052" s="24"/>
      <c r="G1052" s="24"/>
      <c r="H1052" s="24"/>
      <c r="I1052" s="24"/>
      <c r="J1052" s="24"/>
      <c r="K1052" s="24"/>
      <c r="L1052" s="24"/>
      <c r="M1052" s="24"/>
      <c r="N1052" s="24"/>
      <c r="O1052" s="24"/>
    </row>
    <row r="1053" spans="1:15" ht="13" x14ac:dyDescent="0.15">
      <c r="A1053" s="24"/>
      <c r="B1053" s="24"/>
      <c r="C1053" s="24"/>
      <c r="D1053" s="24"/>
      <c r="E1053" s="24"/>
      <c r="F1053" s="24"/>
      <c r="G1053" s="24"/>
      <c r="H1053" s="24"/>
      <c r="I1053" s="24"/>
      <c r="J1053" s="24"/>
      <c r="K1053" s="24"/>
      <c r="L1053" s="24"/>
      <c r="M1053" s="24"/>
      <c r="N1053" s="24"/>
      <c r="O1053" s="24"/>
    </row>
    <row r="1054" spans="1:15" ht="13" x14ac:dyDescent="0.15">
      <c r="A1054" s="24"/>
      <c r="B1054" s="24"/>
      <c r="C1054" s="24"/>
      <c r="D1054" s="24"/>
      <c r="E1054" s="24"/>
      <c r="F1054" s="24"/>
      <c r="G1054" s="24"/>
      <c r="H1054" s="24"/>
      <c r="I1054" s="24"/>
      <c r="J1054" s="24"/>
      <c r="K1054" s="24"/>
      <c r="L1054" s="24"/>
      <c r="M1054" s="24"/>
      <c r="N1054" s="24"/>
      <c r="O1054" s="24"/>
    </row>
    <row r="1055" spans="1:15" ht="13" x14ac:dyDescent="0.15">
      <c r="A1055" s="24"/>
      <c r="B1055" s="24"/>
      <c r="C1055" s="24"/>
      <c r="D1055" s="24"/>
      <c r="E1055" s="24"/>
      <c r="F1055" s="24"/>
      <c r="G1055" s="24"/>
      <c r="H1055" s="24"/>
      <c r="I1055" s="24"/>
      <c r="J1055" s="24"/>
      <c r="K1055" s="24"/>
      <c r="L1055" s="24"/>
      <c r="M1055" s="24"/>
      <c r="N1055" s="24"/>
      <c r="O1055" s="24"/>
    </row>
    <row r="1056" spans="1:15" ht="13" x14ac:dyDescent="0.15">
      <c r="A1056" s="24"/>
      <c r="B1056" s="24"/>
      <c r="C1056" s="24"/>
      <c r="D1056" s="24"/>
      <c r="E1056" s="24"/>
      <c r="F1056" s="24"/>
      <c r="G1056" s="24"/>
      <c r="H1056" s="24"/>
      <c r="I1056" s="24"/>
      <c r="J1056" s="24"/>
      <c r="K1056" s="24"/>
      <c r="L1056" s="24"/>
      <c r="M1056" s="24"/>
      <c r="N1056" s="24"/>
      <c r="O1056" s="24"/>
    </row>
    <row r="1057" spans="1:15" ht="13" x14ac:dyDescent="0.15">
      <c r="A1057" s="24"/>
      <c r="B1057" s="24"/>
      <c r="C1057" s="24"/>
      <c r="D1057" s="24"/>
      <c r="E1057" s="24"/>
      <c r="F1057" s="24"/>
      <c r="G1057" s="24"/>
      <c r="H1057" s="24"/>
      <c r="I1057" s="24"/>
      <c r="J1057" s="24"/>
      <c r="K1057" s="24"/>
      <c r="L1057" s="24"/>
      <c r="M1057" s="24"/>
      <c r="N1057" s="24"/>
      <c r="O1057" s="24"/>
    </row>
    <row r="1058" spans="1:15" ht="13" x14ac:dyDescent="0.15">
      <c r="A1058" s="24"/>
      <c r="B1058" s="24"/>
      <c r="C1058" s="24"/>
      <c r="D1058" s="24"/>
      <c r="E1058" s="24"/>
      <c r="F1058" s="24"/>
      <c r="G1058" s="24"/>
      <c r="H1058" s="24"/>
      <c r="I1058" s="24"/>
      <c r="J1058" s="24"/>
      <c r="K1058" s="24"/>
      <c r="L1058" s="24"/>
      <c r="M1058" s="24"/>
      <c r="N1058" s="24"/>
      <c r="O1058" s="24"/>
    </row>
    <row r="1059" spans="1:15" ht="13" x14ac:dyDescent="0.15">
      <c r="A1059" s="24"/>
      <c r="B1059" s="24"/>
      <c r="C1059" s="24"/>
      <c r="D1059" s="24"/>
      <c r="E1059" s="24"/>
      <c r="F1059" s="24"/>
      <c r="G1059" s="24"/>
      <c r="H1059" s="24"/>
      <c r="I1059" s="24"/>
      <c r="J1059" s="24"/>
      <c r="K1059" s="24"/>
      <c r="L1059" s="24"/>
      <c r="M1059" s="24"/>
      <c r="N1059" s="24"/>
      <c r="O1059" s="24"/>
    </row>
    <row r="1060" spans="1:15" ht="13" x14ac:dyDescent="0.15">
      <c r="A1060" s="24"/>
      <c r="B1060" s="24"/>
      <c r="C1060" s="24"/>
      <c r="D1060" s="24"/>
      <c r="E1060" s="24"/>
      <c r="F1060" s="24"/>
      <c r="G1060" s="24"/>
      <c r="H1060" s="24"/>
      <c r="I1060" s="24"/>
      <c r="J1060" s="24"/>
      <c r="K1060" s="24"/>
      <c r="L1060" s="24"/>
      <c r="M1060" s="24"/>
      <c r="N1060" s="24"/>
      <c r="O1060" s="24"/>
    </row>
    <row r="1061" spans="1:15" ht="13" x14ac:dyDescent="0.15">
      <c r="A1061" s="24"/>
      <c r="B1061" s="24"/>
      <c r="C1061" s="24"/>
      <c r="D1061" s="24"/>
      <c r="E1061" s="24"/>
      <c r="F1061" s="24"/>
      <c r="G1061" s="24"/>
      <c r="H1061" s="24"/>
      <c r="I1061" s="24"/>
      <c r="J1061" s="24"/>
      <c r="K1061" s="24"/>
      <c r="L1061" s="24"/>
      <c r="M1061" s="24"/>
      <c r="N1061" s="24"/>
      <c r="O1061" s="24"/>
    </row>
    <row r="1062" spans="1:15" ht="13" x14ac:dyDescent="0.15">
      <c r="A1062" s="24"/>
      <c r="B1062" s="24"/>
      <c r="C1062" s="24"/>
      <c r="D1062" s="24"/>
      <c r="E1062" s="24"/>
      <c r="F1062" s="24"/>
      <c r="G1062" s="24"/>
      <c r="H1062" s="24"/>
      <c r="I1062" s="24"/>
      <c r="J1062" s="24"/>
      <c r="K1062" s="24"/>
      <c r="L1062" s="24"/>
      <c r="M1062" s="24"/>
      <c r="N1062" s="24"/>
      <c r="O1062" s="24"/>
    </row>
    <row r="1063" spans="1:15" ht="13" x14ac:dyDescent="0.15">
      <c r="A1063" s="24"/>
      <c r="B1063" s="24"/>
      <c r="C1063" s="24"/>
      <c r="D1063" s="24"/>
      <c r="E1063" s="24"/>
      <c r="F1063" s="24"/>
      <c r="G1063" s="24"/>
      <c r="H1063" s="24"/>
      <c r="I1063" s="24"/>
      <c r="J1063" s="24"/>
      <c r="K1063" s="24"/>
      <c r="L1063" s="24"/>
      <c r="M1063" s="24"/>
      <c r="N1063" s="24"/>
      <c r="O1063" s="24"/>
    </row>
    <row r="1064" spans="1:15" ht="13" x14ac:dyDescent="0.15">
      <c r="A1064" s="24"/>
      <c r="B1064" s="24"/>
      <c r="C1064" s="24"/>
      <c r="D1064" s="24"/>
      <c r="E1064" s="24"/>
      <c r="F1064" s="24"/>
      <c r="G1064" s="24"/>
      <c r="H1064" s="24"/>
      <c r="I1064" s="24"/>
      <c r="J1064" s="24"/>
      <c r="K1064" s="24"/>
      <c r="L1064" s="24"/>
      <c r="M1064" s="24"/>
      <c r="N1064" s="24"/>
      <c r="O1064" s="24"/>
    </row>
    <row r="1065" spans="1:15" ht="13" x14ac:dyDescent="0.15">
      <c r="A1065" s="24"/>
      <c r="B1065" s="24"/>
      <c r="C1065" s="24"/>
      <c r="D1065" s="24"/>
      <c r="E1065" s="24"/>
      <c r="F1065" s="24"/>
      <c r="G1065" s="24"/>
      <c r="H1065" s="24"/>
      <c r="I1065" s="24"/>
      <c r="J1065" s="24"/>
      <c r="K1065" s="24"/>
      <c r="L1065" s="24"/>
      <c r="M1065" s="24"/>
      <c r="N1065" s="24"/>
      <c r="O1065" s="24"/>
    </row>
    <row r="1066" spans="1:15" ht="13" x14ac:dyDescent="0.15">
      <c r="A1066" s="24"/>
      <c r="B1066" s="24"/>
      <c r="C1066" s="24"/>
      <c r="D1066" s="24"/>
      <c r="E1066" s="24"/>
      <c r="F1066" s="24"/>
      <c r="G1066" s="24"/>
      <c r="H1066" s="24"/>
      <c r="I1066" s="24"/>
      <c r="J1066" s="24"/>
      <c r="K1066" s="24"/>
      <c r="L1066" s="24"/>
      <c r="M1066" s="24"/>
      <c r="N1066" s="24"/>
      <c r="O1066" s="24"/>
    </row>
  </sheetData>
  <sheetProtection algorithmName="SHA-512" hashValue="RaT+xscwsB0aSmkixzrhxKtxCiuJM4vhRVWsyexxmaQHOG52gkUmcnlyQ5KV24U9tb4khh7gvks5vaJJSYa1ow==" saltValue="f9Hs8A3Z1A7i4Q1RlS7xaA==" spinCount="100000" sheet="1" objects="1" scenarios="1" selectLockedCells="1"/>
  <mergeCells count="45">
    <mergeCell ref="A156:O156"/>
    <mergeCell ref="A157:O157"/>
    <mergeCell ref="B9:K9"/>
    <mergeCell ref="A12:B12"/>
    <mergeCell ref="B13:K13"/>
    <mergeCell ref="A1:A3"/>
    <mergeCell ref="C1:H1"/>
    <mergeCell ref="I1:J1"/>
    <mergeCell ref="A4:B4"/>
    <mergeCell ref="B5:K5"/>
    <mergeCell ref="A6:A8"/>
    <mergeCell ref="A149:A150"/>
    <mergeCell ref="A153:B153"/>
    <mergeCell ref="A154:B154"/>
    <mergeCell ref="B138:K138"/>
    <mergeCell ref="B140:K140"/>
    <mergeCell ref="B142:K142"/>
    <mergeCell ref="B148:K148"/>
    <mergeCell ref="B150:K150"/>
    <mergeCell ref="B105:O105"/>
    <mergeCell ref="B110:O110"/>
    <mergeCell ref="A135:A136"/>
    <mergeCell ref="A137:B137"/>
    <mergeCell ref="A147:B147"/>
    <mergeCell ref="B112:O112"/>
    <mergeCell ref="B123:O123"/>
    <mergeCell ref="B126:O126"/>
    <mergeCell ref="A131:B131"/>
    <mergeCell ref="B132:K132"/>
    <mergeCell ref="B134:K134"/>
    <mergeCell ref="B136:K136"/>
    <mergeCell ref="B31:O31"/>
    <mergeCell ref="B55:O55"/>
    <mergeCell ref="B60:O60"/>
    <mergeCell ref="B76:O76"/>
    <mergeCell ref="B84:O84"/>
    <mergeCell ref="A22:B22"/>
    <mergeCell ref="A30:B30"/>
    <mergeCell ref="B15:K15"/>
    <mergeCell ref="B17:K17"/>
    <mergeCell ref="A18:A19"/>
    <mergeCell ref="B19:K19"/>
    <mergeCell ref="B23:K23"/>
    <mergeCell ref="B25:K25"/>
    <mergeCell ref="B27:K27"/>
  </mergeCells>
  <hyperlinks>
    <hyperlink ref="I1:J1" r:id="rId1" display="https://wa.me/5511950850947?text=Vim%20da%20planilha%20dtcode.%20Quero%20saber%20mais" xr:uid="{9B000F90-80FA-904B-8775-D7C1E1561BF5}"/>
    <hyperlink ref="A156:O156" r:id="rId2" display="GERE MAIS RETORNO AO SEU TIME DE TECNOLOGIA CLICANDO AQUI" xr:uid="{F0C169E4-AA81-4348-9DC8-0FADD95EE19D}"/>
  </hyperlinks>
  <pageMargins left="0.511811024" right="0.511811024" top="0.78740157499999996" bottom="0.78740157499999996" header="0.31496062000000002" footer="0.3149606200000000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C20"/>
  <sheetViews>
    <sheetView zoomScale="140" zoomScaleNormal="140" workbookViewId="0">
      <selection activeCell="C15" sqref="C15"/>
    </sheetView>
  </sheetViews>
  <sheetFormatPr baseColWidth="10" defaultColWidth="12.6640625" defaultRowHeight="15.75" customHeight="1" x14ac:dyDescent="0.15"/>
  <cols>
    <col min="1" max="1" width="41.1640625" customWidth="1"/>
    <col min="2" max="2" width="31.83203125" customWidth="1"/>
    <col min="3" max="3" width="36" customWidth="1"/>
    <col min="5" max="5" width="46.33203125" customWidth="1"/>
  </cols>
  <sheetData>
    <row r="1" spans="1:3" ht="21" customHeight="1" x14ac:dyDescent="0.15">
      <c r="A1" s="78"/>
      <c r="B1" s="79" t="s">
        <v>135</v>
      </c>
      <c r="C1" s="80"/>
    </row>
    <row r="2" spans="1:3" ht="42.75" customHeight="1" x14ac:dyDescent="0.15">
      <c r="A2" s="55"/>
      <c r="B2" s="101" t="s">
        <v>190</v>
      </c>
      <c r="C2" s="100"/>
    </row>
    <row r="3" spans="1:3" ht="13" x14ac:dyDescent="0.15">
      <c r="A3" s="61"/>
      <c r="B3" s="23"/>
      <c r="C3" s="62"/>
    </row>
    <row r="4" spans="1:3" ht="16" x14ac:dyDescent="0.2">
      <c r="A4" s="63" t="s">
        <v>136</v>
      </c>
      <c r="B4" s="23"/>
      <c r="C4" s="62"/>
    </row>
    <row r="5" spans="1:3" ht="14" x14ac:dyDescent="0.15">
      <c r="A5" s="64" t="s">
        <v>137</v>
      </c>
      <c r="B5" s="65" t="s">
        <v>138</v>
      </c>
      <c r="C5" s="66" t="s">
        <v>139</v>
      </c>
    </row>
    <row r="6" spans="1:3" ht="13" x14ac:dyDescent="0.15">
      <c r="A6" s="67" t="s">
        <v>186</v>
      </c>
      <c r="B6" s="68">
        <v>1500</v>
      </c>
      <c r="C6" s="81">
        <f>B6-((B6*75)/100)</f>
        <v>375</v>
      </c>
    </row>
    <row r="7" spans="1:3" ht="13" x14ac:dyDescent="0.15">
      <c r="A7" s="67" t="s">
        <v>187</v>
      </c>
      <c r="B7" s="69">
        <v>250</v>
      </c>
      <c r="C7" s="82">
        <f>B7</f>
        <v>250</v>
      </c>
    </row>
    <row r="8" spans="1:3" ht="13" x14ac:dyDescent="0.15">
      <c r="A8" s="67" t="s">
        <v>140</v>
      </c>
      <c r="B8" s="70">
        <f>B7*B6</f>
        <v>375000</v>
      </c>
      <c r="C8" s="71">
        <f>B8-((B8*75)/100)</f>
        <v>93750</v>
      </c>
    </row>
    <row r="9" spans="1:3" ht="13" x14ac:dyDescent="0.15">
      <c r="A9" s="61"/>
      <c r="B9" s="23"/>
      <c r="C9" s="62"/>
    </row>
    <row r="10" spans="1:3" ht="16" x14ac:dyDescent="0.2">
      <c r="A10" s="63" t="s">
        <v>141</v>
      </c>
      <c r="B10" s="23"/>
      <c r="C10" s="62"/>
    </row>
    <row r="11" spans="1:3" ht="13" x14ac:dyDescent="0.15">
      <c r="A11" s="67" t="s">
        <v>188</v>
      </c>
      <c r="B11" s="52"/>
      <c r="C11" s="72">
        <f>B8-C8</f>
        <v>281250</v>
      </c>
    </row>
    <row r="12" spans="1:3" ht="14" x14ac:dyDescent="0.15">
      <c r="A12" s="73" t="s">
        <v>142</v>
      </c>
      <c r="B12" s="65" t="s">
        <v>138</v>
      </c>
      <c r="C12" s="66" t="s">
        <v>139</v>
      </c>
    </row>
    <row r="13" spans="1:3" ht="13" x14ac:dyDescent="0.15">
      <c r="A13" s="74" t="s">
        <v>143</v>
      </c>
      <c r="B13" s="83">
        <f>C11-B8</f>
        <v>-93750</v>
      </c>
      <c r="C13" s="84">
        <f>C11-C8</f>
        <v>187500</v>
      </c>
    </row>
    <row r="14" spans="1:3" ht="13" x14ac:dyDescent="0.15">
      <c r="A14" s="74" t="s">
        <v>189</v>
      </c>
      <c r="B14" s="85">
        <f>(C11-B13)/C11</f>
        <v>1.3333333333333333</v>
      </c>
      <c r="C14" s="86">
        <f>(C11-C13)/C11</f>
        <v>0.33333333333333331</v>
      </c>
    </row>
    <row r="15" spans="1:3" ht="13" x14ac:dyDescent="0.15">
      <c r="A15" s="75" t="s">
        <v>144</v>
      </c>
      <c r="B15" s="76">
        <f t="shared" ref="B15:C15" si="0">(B13-B8)/B8</f>
        <v>-1.25</v>
      </c>
      <c r="C15" s="77">
        <f t="shared" si="0"/>
        <v>1</v>
      </c>
    </row>
    <row r="16" spans="1:3" ht="13" x14ac:dyDescent="0.15">
      <c r="A16" s="61"/>
      <c r="B16" s="23"/>
      <c r="C16" s="62"/>
    </row>
    <row r="17" spans="1:3" ht="16" x14ac:dyDescent="0.2">
      <c r="A17" s="87" t="s">
        <v>145</v>
      </c>
      <c r="B17" s="88"/>
      <c r="C17" s="89"/>
    </row>
    <row r="18" spans="1:3" ht="68" customHeight="1" x14ac:dyDescent="0.15">
      <c r="A18" s="90" t="s">
        <v>194</v>
      </c>
      <c r="B18" s="91"/>
      <c r="C18" s="92"/>
    </row>
    <row r="19" spans="1:3" s="99" customFormat="1" ht="16" x14ac:dyDescent="0.2">
      <c r="A19" s="96" t="s">
        <v>146</v>
      </c>
      <c r="B19" s="97"/>
      <c r="C19" s="98"/>
    </row>
    <row r="20" spans="1:3" ht="13" x14ac:dyDescent="0.15">
      <c r="A20" s="93" t="s">
        <v>147</v>
      </c>
      <c r="B20" s="88"/>
      <c r="C20" s="88"/>
    </row>
  </sheetData>
  <sheetProtection algorithmName="SHA-512" hashValue="tho3WimDApU59AcVN51Nt5qdd5Rtqw3PpfTs7bWJaCyNH3P96x8iaXnEr8UOq1WcpLAC5HGWDOSc+f6GgCxxFA==" saltValue="a91/p2xBZtuGWLhDFFMwvQ==" spinCount="100000" sheet="1" objects="1" scenarios="1" selectLockedCells="1"/>
  <mergeCells count="12">
    <mergeCell ref="B2:C2"/>
    <mergeCell ref="A3:C3"/>
    <mergeCell ref="B1:C1"/>
    <mergeCell ref="A1:A2"/>
    <mergeCell ref="A18:C18"/>
    <mergeCell ref="A16:C16"/>
    <mergeCell ref="A19:C19"/>
    <mergeCell ref="A17:C17"/>
    <mergeCell ref="A20:C20"/>
    <mergeCell ref="A4:C4"/>
    <mergeCell ref="A10:C10"/>
    <mergeCell ref="A9:C9"/>
  </mergeCells>
  <hyperlinks>
    <hyperlink ref="A20" r:id="rId1" xr:uid="{00000000-0004-0000-0100-000000000000}"/>
    <hyperlink ref="A19:C19" r:id="rId2" display="GERE MAIS RETORNO AO SEU TIME DE TECNOLOGIA CLICANDO AQUI" xr:uid="{935DAF0E-8B45-5348-AD96-B6A3314A028D}"/>
  </hyperlinks>
  <pageMargins left="0.511811024" right="0.511811024" top="0.78740157499999996" bottom="0.78740157499999996" header="0.31496062000000002" footer="0.31496062000000002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B27"/>
  <sheetViews>
    <sheetView tabSelected="1" zoomScale="120" zoomScaleNormal="120" workbookViewId="0">
      <selection activeCell="A26" sqref="A26:B26"/>
    </sheetView>
  </sheetViews>
  <sheetFormatPr baseColWidth="10" defaultColWidth="12.6640625" defaultRowHeight="15.75" customHeight="1" x14ac:dyDescent="0.15"/>
  <cols>
    <col min="1" max="1" width="22.6640625" customWidth="1"/>
    <col min="2" max="2" width="77.6640625" customWidth="1"/>
  </cols>
  <sheetData>
    <row r="1" spans="1:2" ht="60.75" customHeight="1" x14ac:dyDescent="0.2">
      <c r="A1" s="1"/>
      <c r="B1" s="2" t="s">
        <v>148</v>
      </c>
    </row>
    <row r="2" spans="1:2" ht="16" x14ac:dyDescent="0.2">
      <c r="A2" s="109" t="s">
        <v>185</v>
      </c>
      <c r="B2" s="110"/>
    </row>
    <row r="3" spans="1:2" ht="13" x14ac:dyDescent="0.15">
      <c r="A3" s="7"/>
      <c r="B3" s="8"/>
    </row>
    <row r="4" spans="1:2" ht="16" x14ac:dyDescent="0.2">
      <c r="A4" s="9" t="s">
        <v>149</v>
      </c>
      <c r="B4" s="8"/>
    </row>
    <row r="5" spans="1:2" ht="15" x14ac:dyDescent="0.15">
      <c r="A5" s="3" t="s">
        <v>150</v>
      </c>
      <c r="B5" s="3" t="s">
        <v>151</v>
      </c>
    </row>
    <row r="6" spans="1:2" ht="28" x14ac:dyDescent="0.15">
      <c r="A6" s="4" t="s">
        <v>152</v>
      </c>
      <c r="B6" s="5" t="s">
        <v>153</v>
      </c>
    </row>
    <row r="7" spans="1:2" ht="14" x14ac:dyDescent="0.15">
      <c r="A7" s="4" t="s">
        <v>154</v>
      </c>
      <c r="B7" s="5" t="s">
        <v>155</v>
      </c>
    </row>
    <row r="8" spans="1:2" ht="28" x14ac:dyDescent="0.15">
      <c r="A8" s="4" t="s">
        <v>156</v>
      </c>
      <c r="B8" s="5" t="s">
        <v>157</v>
      </c>
    </row>
    <row r="9" spans="1:2" ht="40" x14ac:dyDescent="0.15">
      <c r="A9" s="4" t="s">
        <v>158</v>
      </c>
      <c r="B9" s="5" t="s">
        <v>159</v>
      </c>
    </row>
    <row r="10" spans="1:2" ht="28" x14ac:dyDescent="0.15">
      <c r="A10" s="4" t="s">
        <v>160</v>
      </c>
      <c r="B10" s="5" t="s">
        <v>161</v>
      </c>
    </row>
    <row r="11" spans="1:2" ht="14" x14ac:dyDescent="0.15">
      <c r="A11" s="4" t="s">
        <v>162</v>
      </c>
      <c r="B11" s="5" t="s">
        <v>163</v>
      </c>
    </row>
    <row r="12" spans="1:2" ht="28" x14ac:dyDescent="0.15">
      <c r="A12" s="4" t="s">
        <v>164</v>
      </c>
      <c r="B12" s="5" t="s">
        <v>165</v>
      </c>
    </row>
    <row r="13" spans="1:2" ht="13" x14ac:dyDescent="0.15">
      <c r="A13" s="7"/>
      <c r="B13" s="8"/>
    </row>
    <row r="14" spans="1:2" ht="16" x14ac:dyDescent="0.2">
      <c r="A14" s="9" t="s">
        <v>166</v>
      </c>
      <c r="B14" s="8"/>
    </row>
    <row r="15" spans="1:2" ht="15" x14ac:dyDescent="0.15">
      <c r="A15" s="3" t="s">
        <v>150</v>
      </c>
      <c r="B15" s="3" t="s">
        <v>151</v>
      </c>
    </row>
    <row r="16" spans="1:2" ht="28" x14ac:dyDescent="0.15">
      <c r="A16" s="4" t="s">
        <v>154</v>
      </c>
      <c r="B16" s="5" t="s">
        <v>167</v>
      </c>
    </row>
    <row r="17" spans="1:2" ht="28" x14ac:dyDescent="0.15">
      <c r="A17" s="4" t="s">
        <v>168</v>
      </c>
      <c r="B17" s="5" t="s">
        <v>169</v>
      </c>
    </row>
    <row r="18" spans="1:2" ht="28" x14ac:dyDescent="0.15">
      <c r="A18" s="4" t="s">
        <v>170</v>
      </c>
      <c r="B18" s="5" t="s">
        <v>171</v>
      </c>
    </row>
    <row r="19" spans="1:2" ht="14" x14ac:dyDescent="0.15">
      <c r="A19" s="4" t="s">
        <v>193</v>
      </c>
      <c r="B19" s="5" t="s">
        <v>172</v>
      </c>
    </row>
    <row r="20" spans="1:2" ht="28" x14ac:dyDescent="0.15">
      <c r="A20" s="4" t="s">
        <v>173</v>
      </c>
      <c r="B20" s="5" t="s">
        <v>174</v>
      </c>
    </row>
    <row r="21" spans="1:2" ht="28" x14ac:dyDescent="0.15">
      <c r="A21" s="4" t="s">
        <v>175</v>
      </c>
      <c r="B21" s="5" t="s">
        <v>176</v>
      </c>
    </row>
    <row r="22" spans="1:2" ht="28" x14ac:dyDescent="0.15">
      <c r="A22" s="4" t="s">
        <v>177</v>
      </c>
      <c r="B22" s="5" t="s">
        <v>178</v>
      </c>
    </row>
    <row r="23" spans="1:2" ht="28" x14ac:dyDescent="0.15">
      <c r="A23" s="4" t="s">
        <v>179</v>
      </c>
      <c r="B23" s="5" t="s">
        <v>180</v>
      </c>
    </row>
    <row r="24" spans="1:2" ht="28" x14ac:dyDescent="0.15">
      <c r="A24" s="4" t="s">
        <v>181</v>
      </c>
      <c r="B24" s="5" t="s">
        <v>182</v>
      </c>
    </row>
    <row r="25" spans="1:2" ht="13" x14ac:dyDescent="0.15">
      <c r="A25" s="7"/>
      <c r="B25" s="8"/>
    </row>
    <row r="26" spans="1:2" ht="16" x14ac:dyDescent="0.2">
      <c r="A26" s="109" t="s">
        <v>191</v>
      </c>
      <c r="B26" s="110"/>
    </row>
    <row r="27" spans="1:2" ht="13" x14ac:dyDescent="0.15">
      <c r="A27" s="10" t="s">
        <v>183</v>
      </c>
      <c r="B27" s="6"/>
    </row>
  </sheetData>
  <sheetProtection algorithmName="SHA-512" hashValue="RYgu4KO7+X1QRt6KEIXT7UyYux58KXsOQeidwMzK3Hoiw573NjT0seuMdlirPouKqX/O+1dy2avn4grmok46Rg==" saltValue="oDfraJpN7/8tc+YGDbN9+w==" spinCount="100000" sheet="1" objects="1" scenarios="1" selectLockedCells="1"/>
  <mergeCells count="8">
    <mergeCell ref="A25:B25"/>
    <mergeCell ref="A26:B26"/>
    <mergeCell ref="A27:B27"/>
    <mergeCell ref="A2:B2"/>
    <mergeCell ref="A4:B4"/>
    <mergeCell ref="A3:B3"/>
    <mergeCell ref="A14:B14"/>
    <mergeCell ref="A13:B13"/>
  </mergeCells>
  <hyperlinks>
    <hyperlink ref="A27" r:id="rId1" xr:uid="{00000000-0004-0000-0200-000000000000}"/>
    <hyperlink ref="A2:B2" r:id="rId2" display="QUER TER MAIS AGILIDADE E MENOS CUSTOS? CLIQUE AQUI E FALE CONOSCO" xr:uid="{9D76270F-A17A-7548-8915-92CE3F580584}"/>
    <hyperlink ref="A26:B26" r:id="rId3" display="QUERO OTIMIZAR OS MEUS INVESTIMENTOS" xr:uid="{EA09524E-0B27-8141-9445-E2EC0F04BA9E}"/>
  </hyperlinks>
  <pageMargins left="0.511811024" right="0.511811024" top="0.78740157499999996" bottom="0.78740157499999996" header="0.31496062000000002" footer="0.31496062000000002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1. Plano Orçamento de TI</vt:lpstr>
      <vt:lpstr>2. Calculadora ROI (Low Code)</vt:lpstr>
      <vt:lpstr>3. Instruçoes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Karol Oliveira</cp:lastModifiedBy>
  <dcterms:modified xsi:type="dcterms:W3CDTF">2024-10-25T18:44:17Z</dcterms:modified>
</cp:coreProperties>
</file>